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" windowWidth="14803" windowHeight="8014" tabRatio="599" activeTab="0"/>
  </bookViews>
  <sheets>
    <sheet name="main" sheetId="1" r:id="rId1"/>
  </sheets>
  <definedNames>
    <definedName name="_xlnm.Print_Area" localSheetId="0">'main'!$A$1:$K$50</definedName>
  </definedNames>
  <calcPr fullCalcOnLoad="1"/>
</workbook>
</file>

<file path=xl/sharedStrings.xml><?xml version="1.0" encoding="utf-8"?>
<sst xmlns="http://schemas.openxmlformats.org/spreadsheetml/2006/main" count="27" uniqueCount="26">
  <si>
    <t>Principal Amount</t>
  </si>
  <si>
    <t>Monthly Payment</t>
  </si>
  <si>
    <t>Interest Rate</t>
  </si>
  <si>
    <t>.</t>
  </si>
  <si>
    <t>Terms in Months</t>
  </si>
  <si>
    <t>Loan No</t>
  </si>
  <si>
    <t>Instalments</t>
  </si>
  <si>
    <t>Name of Applicant</t>
  </si>
  <si>
    <t>District</t>
  </si>
  <si>
    <t>D.S.Division</t>
  </si>
  <si>
    <t>Address</t>
  </si>
  <si>
    <t>Inst</t>
  </si>
  <si>
    <t>Date</t>
  </si>
  <si>
    <t>Discription</t>
  </si>
  <si>
    <t>Debit</t>
  </si>
  <si>
    <t>Cedit</t>
  </si>
  <si>
    <t>outstanding balance</t>
  </si>
  <si>
    <t>sig</t>
  </si>
  <si>
    <t>Interest</t>
  </si>
  <si>
    <t>Total Interest</t>
  </si>
  <si>
    <t>Others</t>
  </si>
  <si>
    <t>PAYMENT</t>
  </si>
  <si>
    <t xml:space="preserve"> </t>
  </si>
  <si>
    <t xml:space="preserve">Date of Birth  </t>
  </si>
  <si>
    <t>ඇමුණුම - 03</t>
  </si>
  <si>
    <t>BUILDING CONSTRUCTION   LOAN  PROGRAMME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</si>
</sst>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s.&quot;* #,##0.00_);_(&quot;Rs.&quot;* \(#,##0.00\);_(&quot;Rs.&quot;* &quot;-&quot;??_);_(@_)"/>
    <numFmt numFmtId="165" formatCode="&quot;Rs.&quot;#,##0.00"/>
    <numFmt numFmtId="166" formatCode="&quot;Rs.&quot;#,##0"/>
    <numFmt numFmtId="167" formatCode="_(* #,##0_);_(* \(#,##0\);_(* &quot;-&quot;??_);_(@_)"/>
    <numFmt numFmtId="168" formatCode="yyyy/mm/dd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.8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8"/>
      <color indexed="21"/>
      <name val="Verdana"/>
      <family val="2"/>
    </font>
    <font>
      <b/>
      <sz val="8.8"/>
      <color indexed="21"/>
      <name val="Verdan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8"/>
      <color rgb="FF006699"/>
      <name val="Verdana"/>
      <family val="2"/>
    </font>
    <font>
      <b/>
      <sz val="8.8"/>
      <color rgb="FF006699"/>
      <name val="Verdan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67" fontId="2" fillId="0" borderId="10" xfId="42" applyNumberFormat="1" applyFont="1" applyFill="1" applyBorder="1" applyAlignment="1" quotePrefix="1">
      <alignment/>
    </xf>
    <xf numFmtId="167" fontId="2" fillId="0" borderId="10" xfId="42" applyNumberFormat="1" applyFont="1" applyFill="1" applyBorder="1" applyAlignment="1">
      <alignment/>
    </xf>
    <xf numFmtId="167" fontId="7" fillId="0" borderId="10" xfId="42" applyNumberFormat="1" applyFont="1" applyFill="1" applyBorder="1" applyAlignment="1">
      <alignment/>
    </xf>
    <xf numFmtId="167" fontId="2" fillId="0" borderId="10" xfId="42" applyNumberFormat="1" applyFont="1" applyFill="1" applyBorder="1" applyAlignment="1">
      <alignment horizontal="center"/>
    </xf>
    <xf numFmtId="167" fontId="2" fillId="0" borderId="10" xfId="42" applyNumberFormat="1" applyFont="1" applyFill="1" applyBorder="1" applyAlignment="1">
      <alignment horizontal="right"/>
    </xf>
    <xf numFmtId="43" fontId="2" fillId="0" borderId="10" xfId="42" applyNumberFormat="1" applyFont="1" applyFill="1" applyBorder="1" applyAlignment="1">
      <alignment horizontal="center"/>
    </xf>
    <xf numFmtId="43" fontId="2" fillId="0" borderId="10" xfId="42" applyNumberFormat="1" applyFont="1" applyFill="1" applyBorder="1" applyAlignment="1" quotePrefix="1">
      <alignment/>
    </xf>
    <xf numFmtId="168" fontId="4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/>
    </xf>
    <xf numFmtId="167" fontId="3" fillId="0" borderId="10" xfId="42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8" fontId="2" fillId="0" borderId="10" xfId="42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167" fontId="2" fillId="0" borderId="10" xfId="42" applyNumberFormat="1" applyFont="1" applyFill="1" applyBorder="1" applyAlignment="1">
      <alignment horizontal="center" vertical="center" wrapText="1"/>
    </xf>
    <xf numFmtId="168" fontId="2" fillId="0" borderId="10" xfId="42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7" fontId="9" fillId="0" borderId="10" xfId="0" applyNumberFormat="1" applyFont="1" applyFill="1" applyBorder="1" applyAlignment="1">
      <alignment horizontal="right" wrapText="1"/>
    </xf>
    <xf numFmtId="167" fontId="9" fillId="0" borderId="10" xfId="42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7" fontId="2" fillId="33" borderId="0" xfId="42" applyNumberFormat="1" applyFont="1" applyFill="1" applyBorder="1" applyAlignment="1">
      <alignment horizontal="center" vertical="center" wrapText="1"/>
    </xf>
    <xf numFmtId="167" fontId="2" fillId="33" borderId="0" xfId="42" applyNumberFormat="1" applyFont="1" applyFill="1" applyBorder="1" applyAlignment="1">
      <alignment horizontal="center"/>
    </xf>
    <xf numFmtId="167" fontId="2" fillId="33" borderId="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44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 quotePrefix="1">
      <alignment/>
    </xf>
    <xf numFmtId="165" fontId="2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7" fontId="2" fillId="0" borderId="11" xfId="42" applyNumberFormat="1" applyFont="1" applyFill="1" applyBorder="1" applyAlignment="1">
      <alignment/>
    </xf>
    <xf numFmtId="167" fontId="9" fillId="0" borderId="11" xfId="0" applyNumberFormat="1" applyFont="1" applyFill="1" applyBorder="1" applyAlignment="1">
      <alignment horizontal="right" wrapText="1"/>
    </xf>
    <xf numFmtId="43" fontId="2" fillId="0" borderId="11" xfId="42" applyNumberFormat="1" applyFont="1" applyFill="1" applyBorder="1" applyAlignment="1" quotePrefix="1">
      <alignment/>
    </xf>
    <xf numFmtId="167" fontId="2" fillId="0" borderId="11" xfId="42" applyNumberFormat="1" applyFont="1" applyFill="1" applyBorder="1" applyAlignment="1" quotePrefix="1">
      <alignment/>
    </xf>
    <xf numFmtId="167" fontId="9" fillId="0" borderId="11" xfId="42" applyNumberFormat="1" applyFont="1" applyFill="1" applyBorder="1" applyAlignment="1">
      <alignment horizontal="right" wrapText="1"/>
    </xf>
    <xf numFmtId="167" fontId="2" fillId="0" borderId="0" xfId="42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68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65" fontId="2" fillId="0" borderId="16" xfId="44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7" fontId="2" fillId="0" borderId="10" xfId="42" applyNumberFormat="1" applyFont="1" applyFill="1" applyBorder="1" applyAlignment="1">
      <alignment/>
    </xf>
    <xf numFmtId="167" fontId="7" fillId="0" borderId="10" xfId="42" applyNumberFormat="1" applyFont="1" applyFill="1" applyBorder="1" applyAlignment="1">
      <alignment/>
    </xf>
    <xf numFmtId="168" fontId="7" fillId="0" borderId="10" xfId="42" applyNumberFormat="1" applyFont="1" applyFill="1" applyBorder="1" applyAlignment="1">
      <alignment wrapText="1"/>
    </xf>
    <xf numFmtId="168" fontId="0" fillId="0" borderId="10" xfId="0" applyNumberFormat="1" applyFill="1" applyBorder="1" applyAlignment="1">
      <alignment/>
    </xf>
    <xf numFmtId="167" fontId="8" fillId="0" borderId="10" xfId="42" applyNumberFormat="1" applyFont="1" applyFill="1" applyBorder="1" applyAlignment="1">
      <alignment/>
    </xf>
    <xf numFmtId="0" fontId="48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99"/>
  <sheetViews>
    <sheetView showGridLines="0" tabSelected="1" zoomScaleSheetLayoutView="100" zoomScalePageLayoutView="0" workbookViewId="0" topLeftCell="A1">
      <selection activeCell="G15" sqref="G15"/>
    </sheetView>
  </sheetViews>
  <sheetFormatPr defaultColWidth="11.57421875" defaultRowHeight="15"/>
  <cols>
    <col min="1" max="1" width="5.421875" style="2" customWidth="1"/>
    <col min="2" max="2" width="18.00390625" style="10" customWidth="1"/>
    <col min="3" max="3" width="12.28125" style="2" customWidth="1"/>
    <col min="4" max="5" width="11.57421875" style="2" customWidth="1"/>
    <col min="6" max="6" width="15.00390625" style="2" customWidth="1"/>
    <col min="7" max="7" width="4.28125" style="2" customWidth="1"/>
    <col min="8" max="8" width="14.140625" style="2" customWidth="1"/>
    <col min="9" max="9" width="12.28125" style="2" customWidth="1"/>
    <col min="10" max="10" width="9.140625" style="2" customWidth="1"/>
    <col min="11" max="11" width="15.8515625" style="2" customWidth="1"/>
    <col min="12" max="16384" width="11.57421875" style="2" customWidth="1"/>
  </cols>
  <sheetData>
    <row r="1" spans="1:12" ht="12">
      <c r="A1" s="49"/>
      <c r="B1" s="50"/>
      <c r="C1" s="51"/>
      <c r="D1" s="51"/>
      <c r="E1" s="51"/>
      <c r="F1" s="51"/>
      <c r="G1" s="51"/>
      <c r="H1" s="51"/>
      <c r="I1" s="51"/>
      <c r="J1" s="51"/>
      <c r="K1" s="52" t="s">
        <v>24</v>
      </c>
      <c r="L1" s="26"/>
    </row>
    <row r="2" spans="1:12" s="1" customFormat="1" ht="12.75">
      <c r="A2" s="53" t="s">
        <v>0</v>
      </c>
      <c r="B2" s="36"/>
      <c r="C2" s="37"/>
      <c r="D2" s="37"/>
      <c r="E2" s="37"/>
      <c r="F2" s="38">
        <v>5000000</v>
      </c>
      <c r="G2" s="38"/>
      <c r="H2" s="37" t="s">
        <v>1</v>
      </c>
      <c r="I2" s="38">
        <f>PMT(F3/12,F4,-F2)</f>
        <v>101381.9714420684</v>
      </c>
      <c r="J2" s="38"/>
      <c r="K2" s="54"/>
      <c r="L2" s="27">
        <f>+I2</f>
        <v>101381.9714420684</v>
      </c>
    </row>
    <row r="3" spans="1:12" s="1" customFormat="1" ht="12.75">
      <c r="A3" s="53" t="s">
        <v>2</v>
      </c>
      <c r="B3" s="36"/>
      <c r="C3" s="37"/>
      <c r="D3" s="37"/>
      <c r="E3" s="37"/>
      <c r="F3" s="39">
        <v>0.08</v>
      </c>
      <c r="G3" s="39"/>
      <c r="H3" s="37"/>
      <c r="I3" s="37"/>
      <c r="J3" s="37"/>
      <c r="K3" s="55"/>
      <c r="L3" s="28" t="s">
        <v>3</v>
      </c>
    </row>
    <row r="4" spans="1:12" s="1" customFormat="1" ht="12.75">
      <c r="A4" s="53" t="s">
        <v>4</v>
      </c>
      <c r="B4" s="36"/>
      <c r="C4" s="37"/>
      <c r="D4" s="37"/>
      <c r="E4" s="37"/>
      <c r="F4" s="37">
        <v>60</v>
      </c>
      <c r="G4" s="37"/>
      <c r="H4" s="37"/>
      <c r="I4" s="40"/>
      <c r="J4" s="40"/>
      <c r="K4" s="56" t="s">
        <v>22</v>
      </c>
      <c r="L4" s="29"/>
    </row>
    <row r="5" spans="1:12" s="1" customFormat="1" ht="12.75">
      <c r="A5" s="53"/>
      <c r="B5" s="36"/>
      <c r="C5" s="37"/>
      <c r="D5" s="37"/>
      <c r="E5" s="37"/>
      <c r="F5" s="37"/>
      <c r="G5" s="37"/>
      <c r="H5" s="37"/>
      <c r="I5" s="41"/>
      <c r="J5" s="37"/>
      <c r="K5" s="55"/>
      <c r="L5" s="29"/>
    </row>
    <row r="6" spans="1:12" s="23" customFormat="1" ht="17.25">
      <c r="A6" s="58" t="s">
        <v>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0"/>
    </row>
    <row r="7" spans="1:12" s="1" customFormat="1" ht="13.5">
      <c r="A7" s="4" t="s">
        <v>5</v>
      </c>
      <c r="B7" s="11"/>
      <c r="C7" s="12"/>
      <c r="D7" s="4"/>
      <c r="E7" s="4"/>
      <c r="F7" s="4"/>
      <c r="G7" s="4" t="s">
        <v>6</v>
      </c>
      <c r="H7" s="4"/>
      <c r="I7" s="13">
        <f>L15</f>
        <v>101381.9714420684</v>
      </c>
      <c r="J7" s="3">
        <f>+F4</f>
        <v>60</v>
      </c>
      <c r="K7" s="3"/>
      <c r="L7" s="31"/>
    </row>
    <row r="8" spans="1:12" s="1" customFormat="1" ht="14.25">
      <c r="A8" s="4" t="s">
        <v>7</v>
      </c>
      <c r="B8" s="14"/>
      <c r="C8" s="59"/>
      <c r="D8" s="60"/>
      <c r="E8" s="60"/>
      <c r="F8" s="60"/>
      <c r="G8" s="4" t="s">
        <v>8</v>
      </c>
      <c r="H8" s="4"/>
      <c r="I8" s="5"/>
      <c r="J8" s="3"/>
      <c r="K8" s="3"/>
      <c r="L8" s="31"/>
    </row>
    <row r="9" spans="1:12" s="1" customFormat="1" ht="14.25">
      <c r="A9" s="57"/>
      <c r="B9" s="14"/>
      <c r="C9" s="15"/>
      <c r="D9" s="35"/>
      <c r="E9" s="35"/>
      <c r="F9" s="35"/>
      <c r="G9" s="4"/>
      <c r="H9" s="4"/>
      <c r="I9" s="5"/>
      <c r="J9" s="3"/>
      <c r="K9" s="3"/>
      <c r="L9" s="31"/>
    </row>
    <row r="10" spans="1:12" s="1" customFormat="1" ht="14.25">
      <c r="A10" s="57"/>
      <c r="B10" s="14"/>
      <c r="C10" s="15"/>
      <c r="D10" s="35"/>
      <c r="E10" s="35"/>
      <c r="F10" s="35"/>
      <c r="G10" s="4"/>
      <c r="H10" s="4"/>
      <c r="I10" s="5"/>
      <c r="J10" s="3"/>
      <c r="K10" s="3"/>
      <c r="L10" s="31"/>
    </row>
    <row r="11" spans="1:12" s="1" customFormat="1" ht="14.25">
      <c r="A11" s="61" t="s">
        <v>10</v>
      </c>
      <c r="B11" s="61"/>
      <c r="C11" s="62"/>
      <c r="D11" s="60"/>
      <c r="E11" s="60"/>
      <c r="F11" s="60"/>
      <c r="G11" s="4" t="s">
        <v>9</v>
      </c>
      <c r="H11" s="4"/>
      <c r="I11" s="5"/>
      <c r="J11" s="3"/>
      <c r="K11" s="3"/>
      <c r="L11" s="31"/>
    </row>
    <row r="12" spans="1:12" s="1" customFormat="1" ht="15.75">
      <c r="A12" s="4" t="s">
        <v>23</v>
      </c>
      <c r="B12" s="16"/>
      <c r="C12" s="63"/>
      <c r="D12" s="64"/>
      <c r="E12" s="64"/>
      <c r="F12" s="64"/>
      <c r="G12" s="4"/>
      <c r="H12" s="65"/>
      <c r="I12" s="66"/>
      <c r="J12" s="4"/>
      <c r="K12" s="3"/>
      <c r="L12" s="31"/>
    </row>
    <row r="13" spans="1:12" s="1" customFormat="1" ht="25.5">
      <c r="A13" s="17" t="s">
        <v>11</v>
      </c>
      <c r="B13" s="18" t="s">
        <v>12</v>
      </c>
      <c r="C13" s="17" t="s">
        <v>13</v>
      </c>
      <c r="D13" s="17" t="s">
        <v>14</v>
      </c>
      <c r="E13" s="17" t="s">
        <v>15</v>
      </c>
      <c r="F13" s="17" t="s">
        <v>16</v>
      </c>
      <c r="G13" s="17" t="s">
        <v>17</v>
      </c>
      <c r="H13" s="17" t="s">
        <v>18</v>
      </c>
      <c r="I13" s="17" t="s">
        <v>19</v>
      </c>
      <c r="J13" s="17" t="s">
        <v>17</v>
      </c>
      <c r="K13" s="17" t="s">
        <v>20</v>
      </c>
      <c r="L13" s="32" t="s">
        <v>21</v>
      </c>
    </row>
    <row r="14" spans="1:12" s="1" customFormat="1" ht="12.75">
      <c r="A14" s="6"/>
      <c r="B14" s="14"/>
      <c r="C14" s="6"/>
      <c r="D14" s="6"/>
      <c r="E14" s="6"/>
      <c r="F14" s="8">
        <f>+F2</f>
        <v>5000000</v>
      </c>
      <c r="G14" s="6"/>
      <c r="H14" s="6"/>
      <c r="I14" s="7">
        <v>0</v>
      </c>
      <c r="J14" s="7"/>
      <c r="K14" s="7"/>
      <c r="L14" s="33"/>
    </row>
    <row r="15" spans="1:13" s="1" customFormat="1" ht="14.25">
      <c r="A15" s="4">
        <v>1</v>
      </c>
      <c r="B15" s="19"/>
      <c r="C15" s="20"/>
      <c r="D15" s="4"/>
      <c r="E15" s="21">
        <f>L15-H15</f>
        <v>68048.63810873506</v>
      </c>
      <c r="F15" s="8">
        <f>F14-E15</f>
        <v>4931951.361891265</v>
      </c>
      <c r="G15" s="3"/>
      <c r="H15" s="22">
        <f>F14*$F$3/12</f>
        <v>33333.333333333336</v>
      </c>
      <c r="I15" s="4">
        <f>H15</f>
        <v>33333.333333333336</v>
      </c>
      <c r="J15" s="4"/>
      <c r="K15" s="4"/>
      <c r="L15" s="34">
        <f>+L2</f>
        <v>101381.9714420684</v>
      </c>
      <c r="M15" s="24"/>
    </row>
    <row r="16" spans="1:12" s="1" customFormat="1" ht="14.25">
      <c r="A16" s="4">
        <v>2</v>
      </c>
      <c r="B16" s="19"/>
      <c r="C16" s="20"/>
      <c r="D16" s="4"/>
      <c r="E16" s="21">
        <f aca="true" t="shared" si="0" ref="E16:E38">L16-H16</f>
        <v>68502.29569612665</v>
      </c>
      <c r="F16" s="8">
        <f aca="true" t="shared" si="1" ref="F16:F38">F15-E16</f>
        <v>4863449.066195139</v>
      </c>
      <c r="G16" s="3"/>
      <c r="H16" s="22">
        <f aca="true" t="shared" si="2" ref="H16:H38">F15*$F$3/12</f>
        <v>32879.675745941764</v>
      </c>
      <c r="I16" s="4">
        <f>H16+I15</f>
        <v>66213.0090792751</v>
      </c>
      <c r="J16" s="4"/>
      <c r="K16" s="4"/>
      <c r="L16" s="34">
        <f>+L15</f>
        <v>101381.9714420684</v>
      </c>
    </row>
    <row r="17" spans="1:12" s="1" customFormat="1" ht="14.25">
      <c r="A17" s="4">
        <v>3</v>
      </c>
      <c r="B17" s="19"/>
      <c r="C17" s="20"/>
      <c r="D17" s="4"/>
      <c r="E17" s="21">
        <f t="shared" si="0"/>
        <v>68958.97766743414</v>
      </c>
      <c r="F17" s="8">
        <f t="shared" si="1"/>
        <v>4794490.088527705</v>
      </c>
      <c r="G17" s="3"/>
      <c r="H17" s="22">
        <f t="shared" si="2"/>
        <v>32422.99377463426</v>
      </c>
      <c r="I17" s="4">
        <f aca="true" t="shared" si="3" ref="I17:I38">H17+I16</f>
        <v>98636.00285390936</v>
      </c>
      <c r="J17" s="4"/>
      <c r="K17" s="4"/>
      <c r="L17" s="34">
        <f aca="true" t="shared" si="4" ref="L17:L80">+L16</f>
        <v>101381.9714420684</v>
      </c>
    </row>
    <row r="18" spans="1:12" s="1" customFormat="1" ht="14.25">
      <c r="A18" s="4">
        <v>4</v>
      </c>
      <c r="B18" s="19"/>
      <c r="C18" s="20"/>
      <c r="D18" s="4"/>
      <c r="E18" s="21">
        <f t="shared" si="0"/>
        <v>69418.70418521704</v>
      </c>
      <c r="F18" s="8">
        <f t="shared" si="1"/>
        <v>4725071.384342488</v>
      </c>
      <c r="G18" s="3"/>
      <c r="H18" s="22">
        <f t="shared" si="2"/>
        <v>31963.267256851366</v>
      </c>
      <c r="I18" s="4">
        <f t="shared" si="3"/>
        <v>130599.27011076073</v>
      </c>
      <c r="J18" s="4"/>
      <c r="K18" s="4"/>
      <c r="L18" s="34">
        <f t="shared" si="4"/>
        <v>101381.9714420684</v>
      </c>
    </row>
    <row r="19" spans="1:12" s="1" customFormat="1" ht="14.25">
      <c r="A19" s="4">
        <v>5</v>
      </c>
      <c r="B19" s="19"/>
      <c r="C19" s="20"/>
      <c r="D19" s="4"/>
      <c r="E19" s="21">
        <f t="shared" si="0"/>
        <v>69881.49554645181</v>
      </c>
      <c r="F19" s="9">
        <f t="shared" si="1"/>
        <v>4655189.888796036</v>
      </c>
      <c r="G19" s="3"/>
      <c r="H19" s="22">
        <f t="shared" si="2"/>
        <v>31500.475895616586</v>
      </c>
      <c r="I19" s="4">
        <f t="shared" si="3"/>
        <v>162099.7460063773</v>
      </c>
      <c r="J19" s="4"/>
      <c r="K19" s="4"/>
      <c r="L19" s="34">
        <f t="shared" si="4"/>
        <v>101381.9714420684</v>
      </c>
    </row>
    <row r="20" spans="1:12" s="1" customFormat="1" ht="14.25">
      <c r="A20" s="4">
        <v>6</v>
      </c>
      <c r="B20" s="19"/>
      <c r="C20" s="20"/>
      <c r="D20" s="4"/>
      <c r="E20" s="21">
        <f t="shared" si="0"/>
        <v>70347.37218342816</v>
      </c>
      <c r="F20" s="9">
        <f t="shared" si="1"/>
        <v>4584842.516612608</v>
      </c>
      <c r="G20" s="3"/>
      <c r="H20" s="22">
        <f t="shared" si="2"/>
        <v>31034.599258640243</v>
      </c>
      <c r="I20" s="4">
        <f>H20+I19</f>
        <v>193134.34526501753</v>
      </c>
      <c r="J20" s="4"/>
      <c r="K20" s="4"/>
      <c r="L20" s="34">
        <f t="shared" si="4"/>
        <v>101381.9714420684</v>
      </c>
    </row>
    <row r="21" spans="1:12" s="1" customFormat="1" ht="14.25">
      <c r="A21" s="4">
        <v>7</v>
      </c>
      <c r="B21" s="19"/>
      <c r="C21" s="20"/>
      <c r="D21" s="4"/>
      <c r="E21" s="21">
        <f t="shared" si="0"/>
        <v>70816.35466465102</v>
      </c>
      <c r="F21" s="9">
        <f t="shared" si="1"/>
        <v>4514026.161947957</v>
      </c>
      <c r="G21" s="3"/>
      <c r="H21" s="22">
        <f t="shared" si="2"/>
        <v>30565.616777417385</v>
      </c>
      <c r="I21" s="4">
        <f t="shared" si="3"/>
        <v>223699.96204243493</v>
      </c>
      <c r="J21" s="4"/>
      <c r="K21" s="4"/>
      <c r="L21" s="34">
        <f t="shared" si="4"/>
        <v>101381.9714420684</v>
      </c>
    </row>
    <row r="22" spans="1:14" s="1" customFormat="1" ht="14.25">
      <c r="A22" s="4">
        <v>8</v>
      </c>
      <c r="B22" s="19"/>
      <c r="C22" s="20"/>
      <c r="D22" s="4"/>
      <c r="E22" s="21">
        <f t="shared" si="0"/>
        <v>71288.4636957487</v>
      </c>
      <c r="F22" s="9">
        <f t="shared" si="1"/>
        <v>4442737.6982522085</v>
      </c>
      <c r="G22" s="3"/>
      <c r="H22" s="22">
        <f t="shared" si="2"/>
        <v>30093.507746319712</v>
      </c>
      <c r="I22" s="4">
        <f t="shared" si="3"/>
        <v>253793.46978875465</v>
      </c>
      <c r="J22" s="4"/>
      <c r="K22" s="4"/>
      <c r="L22" s="34">
        <f t="shared" si="4"/>
        <v>101381.9714420684</v>
      </c>
      <c r="N22" s="25"/>
    </row>
    <row r="23" spans="1:12" s="1" customFormat="1" ht="14.25">
      <c r="A23" s="4">
        <v>9</v>
      </c>
      <c r="B23" s="19"/>
      <c r="C23" s="20"/>
      <c r="D23" s="4"/>
      <c r="E23" s="21">
        <f t="shared" si="0"/>
        <v>71763.720120387</v>
      </c>
      <c r="F23" s="9">
        <f t="shared" si="1"/>
        <v>4370973.978131821</v>
      </c>
      <c r="G23" s="3"/>
      <c r="H23" s="22">
        <f t="shared" si="2"/>
        <v>29618.251321681393</v>
      </c>
      <c r="I23" s="4">
        <f t="shared" si="3"/>
        <v>283411.721110436</v>
      </c>
      <c r="J23" s="4"/>
      <c r="K23" s="4"/>
      <c r="L23" s="34">
        <f t="shared" si="4"/>
        <v>101381.9714420684</v>
      </c>
    </row>
    <row r="24" spans="1:12" s="1" customFormat="1" ht="14.25">
      <c r="A24" s="4">
        <v>10</v>
      </c>
      <c r="B24" s="19"/>
      <c r="C24" s="20"/>
      <c r="D24" s="4"/>
      <c r="E24" s="21">
        <f t="shared" si="0"/>
        <v>72242.1449211896</v>
      </c>
      <c r="F24" s="9">
        <f t="shared" si="1"/>
        <v>4298731.833210632</v>
      </c>
      <c r="G24" s="3"/>
      <c r="H24" s="22">
        <f t="shared" si="2"/>
        <v>29139.82652087881</v>
      </c>
      <c r="I24" s="4">
        <f t="shared" si="3"/>
        <v>312551.54763131484</v>
      </c>
      <c r="J24" s="4"/>
      <c r="K24" s="4"/>
      <c r="L24" s="34">
        <f t="shared" si="4"/>
        <v>101381.9714420684</v>
      </c>
    </row>
    <row r="25" spans="1:12" s="1" customFormat="1" ht="14.25">
      <c r="A25" s="4">
        <v>11</v>
      </c>
      <c r="B25" s="19"/>
      <c r="C25" s="20"/>
      <c r="D25" s="4"/>
      <c r="E25" s="21">
        <f t="shared" si="0"/>
        <v>72723.75922066419</v>
      </c>
      <c r="F25" s="9">
        <f t="shared" si="1"/>
        <v>4226008.073989968</v>
      </c>
      <c r="G25" s="3"/>
      <c r="H25" s="22">
        <f t="shared" si="2"/>
        <v>28658.212221404217</v>
      </c>
      <c r="I25" s="4">
        <f t="shared" si="3"/>
        <v>341209.759852719</v>
      </c>
      <c r="J25" s="4"/>
      <c r="K25" s="4"/>
      <c r="L25" s="34">
        <f t="shared" si="4"/>
        <v>101381.9714420684</v>
      </c>
    </row>
    <row r="26" spans="1:12" s="1" customFormat="1" ht="14.25">
      <c r="A26" s="4">
        <v>12</v>
      </c>
      <c r="B26" s="19"/>
      <c r="C26" s="20"/>
      <c r="D26" s="4"/>
      <c r="E26" s="21">
        <f t="shared" si="0"/>
        <v>73208.58428213529</v>
      </c>
      <c r="F26" s="9">
        <f t="shared" si="1"/>
        <v>4152799.4897078327</v>
      </c>
      <c r="G26" s="3"/>
      <c r="H26" s="22">
        <f t="shared" si="2"/>
        <v>28173.387159933118</v>
      </c>
      <c r="I26" s="4">
        <f t="shared" si="3"/>
        <v>369383.14701265213</v>
      </c>
      <c r="J26" s="4"/>
      <c r="K26" s="4"/>
      <c r="L26" s="34">
        <f t="shared" si="4"/>
        <v>101381.9714420684</v>
      </c>
    </row>
    <row r="27" spans="1:12" s="1" customFormat="1" ht="14.25">
      <c r="A27" s="4">
        <v>13</v>
      </c>
      <c r="B27" s="19"/>
      <c r="C27" s="20"/>
      <c r="D27" s="4"/>
      <c r="E27" s="21">
        <f t="shared" si="0"/>
        <v>73696.64151068285</v>
      </c>
      <c r="F27" s="9">
        <f t="shared" si="1"/>
        <v>4079102.84819715</v>
      </c>
      <c r="G27" s="3"/>
      <c r="H27" s="22">
        <f t="shared" si="2"/>
        <v>27685.329931385553</v>
      </c>
      <c r="I27" s="4">
        <f t="shared" si="3"/>
        <v>397068.4769440377</v>
      </c>
      <c r="J27" s="4"/>
      <c r="K27" s="4"/>
      <c r="L27" s="34">
        <f t="shared" si="4"/>
        <v>101381.9714420684</v>
      </c>
    </row>
    <row r="28" spans="1:12" s="1" customFormat="1" ht="14.25">
      <c r="A28" s="4">
        <v>14</v>
      </c>
      <c r="B28" s="19"/>
      <c r="C28" s="20"/>
      <c r="D28" s="4"/>
      <c r="E28" s="21">
        <f t="shared" si="0"/>
        <v>74187.9524540874</v>
      </c>
      <c r="F28" s="9">
        <f t="shared" si="1"/>
        <v>4004914.8957430627</v>
      </c>
      <c r="G28" s="3"/>
      <c r="H28" s="22">
        <f t="shared" si="2"/>
        <v>27194.018987981002</v>
      </c>
      <c r="I28" s="4">
        <f t="shared" si="3"/>
        <v>424262.49593201873</v>
      </c>
      <c r="J28" s="4"/>
      <c r="K28" s="4"/>
      <c r="L28" s="34">
        <f t="shared" si="4"/>
        <v>101381.9714420684</v>
      </c>
    </row>
    <row r="29" spans="1:12" s="1" customFormat="1" ht="14.25">
      <c r="A29" s="4">
        <v>15</v>
      </c>
      <c r="B29" s="19"/>
      <c r="C29" s="20"/>
      <c r="D29" s="4"/>
      <c r="E29" s="21">
        <f t="shared" si="0"/>
        <v>74682.53880378132</v>
      </c>
      <c r="F29" s="9">
        <f t="shared" si="1"/>
        <v>3930232.3569392813</v>
      </c>
      <c r="G29" s="3"/>
      <c r="H29" s="22">
        <f t="shared" si="2"/>
        <v>26699.432638287082</v>
      </c>
      <c r="I29" s="4">
        <f t="shared" si="3"/>
        <v>450961.9285703058</v>
      </c>
      <c r="J29" s="4"/>
      <c r="K29" s="4"/>
      <c r="L29" s="34">
        <f t="shared" si="4"/>
        <v>101381.9714420684</v>
      </c>
    </row>
    <row r="30" spans="1:12" s="1" customFormat="1" ht="14.25">
      <c r="A30" s="4">
        <v>16</v>
      </c>
      <c r="B30" s="19"/>
      <c r="C30" s="20"/>
      <c r="D30" s="4"/>
      <c r="E30" s="21">
        <f t="shared" si="0"/>
        <v>75180.42239580653</v>
      </c>
      <c r="F30" s="9">
        <f t="shared" si="1"/>
        <v>3855051.9345434746</v>
      </c>
      <c r="G30" s="3"/>
      <c r="H30" s="22">
        <f t="shared" si="2"/>
        <v>26201.549046261876</v>
      </c>
      <c r="I30" s="4">
        <f t="shared" si="3"/>
        <v>477163.4776165677</v>
      </c>
      <c r="J30" s="4"/>
      <c r="K30" s="4"/>
      <c r="L30" s="34">
        <f t="shared" si="4"/>
        <v>101381.9714420684</v>
      </c>
    </row>
    <row r="31" spans="1:12" s="1" customFormat="1" ht="14.25">
      <c r="A31" s="4">
        <v>17</v>
      </c>
      <c r="B31" s="19"/>
      <c r="C31" s="20"/>
      <c r="D31" s="4"/>
      <c r="E31" s="21">
        <f t="shared" si="0"/>
        <v>75681.62521177858</v>
      </c>
      <c r="F31" s="9">
        <f t="shared" si="1"/>
        <v>3779370.309331696</v>
      </c>
      <c r="G31" s="3"/>
      <c r="H31" s="22">
        <f t="shared" si="2"/>
        <v>25700.34623028983</v>
      </c>
      <c r="I31" s="4">
        <f t="shared" si="3"/>
        <v>502863.82384685753</v>
      </c>
      <c r="J31" s="4"/>
      <c r="K31" s="4"/>
      <c r="L31" s="34">
        <f t="shared" si="4"/>
        <v>101381.9714420684</v>
      </c>
    </row>
    <row r="32" spans="1:12" s="1" customFormat="1" ht="14.25">
      <c r="A32" s="4">
        <v>18</v>
      </c>
      <c r="B32" s="19"/>
      <c r="C32" s="20"/>
      <c r="D32" s="4"/>
      <c r="E32" s="21">
        <f t="shared" si="0"/>
        <v>76186.16937985709</v>
      </c>
      <c r="F32" s="9">
        <f t="shared" si="1"/>
        <v>3703184.139951839</v>
      </c>
      <c r="G32" s="3"/>
      <c r="H32" s="22">
        <f t="shared" si="2"/>
        <v>25195.802062211307</v>
      </c>
      <c r="I32" s="4">
        <f t="shared" si="3"/>
        <v>528059.6259090689</v>
      </c>
      <c r="J32" s="4"/>
      <c r="K32" s="4"/>
      <c r="L32" s="34">
        <f t="shared" si="4"/>
        <v>101381.9714420684</v>
      </c>
    </row>
    <row r="33" spans="1:12" s="1" customFormat="1" ht="14.25">
      <c r="A33" s="4">
        <v>19</v>
      </c>
      <c r="B33" s="19"/>
      <c r="C33" s="20"/>
      <c r="D33" s="4"/>
      <c r="E33" s="21">
        <f t="shared" si="0"/>
        <v>76694.0771757228</v>
      </c>
      <c r="F33" s="9">
        <f t="shared" si="1"/>
        <v>3626490.062776116</v>
      </c>
      <c r="G33" s="3"/>
      <c r="H33" s="22">
        <f t="shared" si="2"/>
        <v>24687.894266345596</v>
      </c>
      <c r="I33" s="4">
        <f t="shared" si="3"/>
        <v>552747.5201754144</v>
      </c>
      <c r="J33" s="4"/>
      <c r="K33" s="4"/>
      <c r="L33" s="34">
        <f t="shared" si="4"/>
        <v>101381.9714420684</v>
      </c>
    </row>
    <row r="34" spans="1:12" s="1" customFormat="1" ht="14.25">
      <c r="A34" s="4">
        <v>20</v>
      </c>
      <c r="B34" s="19"/>
      <c r="C34" s="20"/>
      <c r="D34" s="4"/>
      <c r="E34" s="21">
        <f t="shared" si="0"/>
        <v>77205.37102356096</v>
      </c>
      <c r="F34" s="9">
        <f t="shared" si="1"/>
        <v>3549284.6917525553</v>
      </c>
      <c r="G34" s="3"/>
      <c r="H34" s="22">
        <f t="shared" si="2"/>
        <v>24176.60041850744</v>
      </c>
      <c r="I34" s="4">
        <f t="shared" si="3"/>
        <v>576924.1205939219</v>
      </c>
      <c r="J34" s="4"/>
      <c r="K34" s="4"/>
      <c r="L34" s="34">
        <f t="shared" si="4"/>
        <v>101381.9714420684</v>
      </c>
    </row>
    <row r="35" spans="1:12" s="1" customFormat="1" ht="14.25">
      <c r="A35" s="4">
        <v>21</v>
      </c>
      <c r="B35" s="19"/>
      <c r="C35" s="20"/>
      <c r="D35" s="4"/>
      <c r="E35" s="21">
        <f t="shared" si="0"/>
        <v>77720.07349705137</v>
      </c>
      <c r="F35" s="9">
        <f t="shared" si="1"/>
        <v>3471564.618255504</v>
      </c>
      <c r="G35" s="3"/>
      <c r="H35" s="22">
        <f t="shared" si="2"/>
        <v>23661.897945017034</v>
      </c>
      <c r="I35" s="4">
        <f t="shared" si="3"/>
        <v>600586.018538939</v>
      </c>
      <c r="J35" s="4"/>
      <c r="K35" s="4"/>
      <c r="L35" s="34">
        <f t="shared" si="4"/>
        <v>101381.9714420684</v>
      </c>
    </row>
    <row r="36" spans="1:12" s="1" customFormat="1" ht="14.25">
      <c r="A36" s="4">
        <v>22</v>
      </c>
      <c r="B36" s="19"/>
      <c r="C36" s="20"/>
      <c r="D36" s="4"/>
      <c r="E36" s="21">
        <f t="shared" si="0"/>
        <v>78238.20732036504</v>
      </c>
      <c r="F36" s="9">
        <f t="shared" si="1"/>
        <v>3393326.410935139</v>
      </c>
      <c r="G36" s="3"/>
      <c r="H36" s="22">
        <f t="shared" si="2"/>
        <v>23143.764121703363</v>
      </c>
      <c r="I36" s="4">
        <f t="shared" si="3"/>
        <v>623729.7826606423</v>
      </c>
      <c r="J36" s="4"/>
      <c r="K36" s="4"/>
      <c r="L36" s="34">
        <f t="shared" si="4"/>
        <v>101381.9714420684</v>
      </c>
    </row>
    <row r="37" spans="1:12" s="1" customFormat="1" ht="14.25">
      <c r="A37" s="4">
        <v>23</v>
      </c>
      <c r="B37" s="19"/>
      <c r="C37" s="20"/>
      <c r="D37" s="4"/>
      <c r="E37" s="21">
        <f t="shared" si="0"/>
        <v>78759.79536916748</v>
      </c>
      <c r="F37" s="9">
        <f t="shared" si="1"/>
        <v>3314566.6155659715</v>
      </c>
      <c r="G37" s="3"/>
      <c r="H37" s="22">
        <f t="shared" si="2"/>
        <v>22622.176072900926</v>
      </c>
      <c r="I37" s="4">
        <f t="shared" si="3"/>
        <v>646351.9587335432</v>
      </c>
      <c r="J37" s="4"/>
      <c r="K37" s="4"/>
      <c r="L37" s="34">
        <f t="shared" si="4"/>
        <v>101381.9714420684</v>
      </c>
    </row>
    <row r="38" spans="1:12" s="1" customFormat="1" ht="15" thickBot="1">
      <c r="A38" s="43">
        <v>24</v>
      </c>
      <c r="B38" s="42"/>
      <c r="C38" s="42"/>
      <c r="D38" s="43"/>
      <c r="E38" s="44">
        <f t="shared" si="0"/>
        <v>79284.86067162859</v>
      </c>
      <c r="F38" s="45">
        <f t="shared" si="1"/>
        <v>3235281.7548943427</v>
      </c>
      <c r="G38" s="46"/>
      <c r="H38" s="47">
        <f t="shared" si="2"/>
        <v>22097.110770439813</v>
      </c>
      <c r="I38" s="43">
        <f t="shared" si="3"/>
        <v>668449.069503983</v>
      </c>
      <c r="J38" s="43"/>
      <c r="K38" s="43"/>
      <c r="L38" s="34">
        <f t="shared" si="4"/>
        <v>101381.9714420684</v>
      </c>
    </row>
    <row r="39" spans="1:12" s="1" customFormat="1" ht="14.25">
      <c r="A39" s="4">
        <v>25</v>
      </c>
      <c r="B39" s="19"/>
      <c r="C39" s="20"/>
      <c r="D39" s="4"/>
      <c r="E39" s="21">
        <f aca="true" t="shared" si="5" ref="E39:E74">L39-H39</f>
        <v>79813.42640943945</v>
      </c>
      <c r="F39" s="9">
        <f aca="true" t="shared" si="6" ref="F39:F74">F38-E39</f>
        <v>3155468.328484903</v>
      </c>
      <c r="G39" s="3"/>
      <c r="H39" s="22">
        <f aca="true" t="shared" si="7" ref="H39:H74">F38*$F$3/12</f>
        <v>21568.545032628954</v>
      </c>
      <c r="I39" s="4">
        <f aca="true" t="shared" si="8" ref="I39:I74">H39+I38</f>
        <v>690017.614536612</v>
      </c>
      <c r="J39" s="4"/>
      <c r="K39" s="4"/>
      <c r="L39" s="34">
        <f t="shared" si="4"/>
        <v>101381.9714420684</v>
      </c>
    </row>
    <row r="40" spans="1:12" s="1" customFormat="1" ht="15" thickBot="1">
      <c r="A40" s="4">
        <v>26</v>
      </c>
      <c r="B40" s="42"/>
      <c r="C40" s="42"/>
      <c r="D40" s="43"/>
      <c r="E40" s="44">
        <f t="shared" si="5"/>
        <v>80345.51591883572</v>
      </c>
      <c r="F40" s="45">
        <f t="shared" si="6"/>
        <v>3075122.8125660676</v>
      </c>
      <c r="G40" s="46"/>
      <c r="H40" s="47">
        <f t="shared" si="7"/>
        <v>21036.455523232686</v>
      </c>
      <c r="I40" s="43">
        <f t="shared" si="8"/>
        <v>711054.0700598446</v>
      </c>
      <c r="J40" s="43"/>
      <c r="K40" s="43"/>
      <c r="L40" s="34">
        <f t="shared" si="4"/>
        <v>101381.9714420684</v>
      </c>
    </row>
    <row r="41" spans="1:12" s="1" customFormat="1" ht="14.25">
      <c r="A41" s="4">
        <v>27</v>
      </c>
      <c r="B41" s="19"/>
      <c r="C41" s="20"/>
      <c r="D41" s="4"/>
      <c r="E41" s="21">
        <f t="shared" si="5"/>
        <v>80881.15269162795</v>
      </c>
      <c r="F41" s="9">
        <f t="shared" si="6"/>
        <v>2994241.6598744397</v>
      </c>
      <c r="G41" s="3"/>
      <c r="H41" s="22">
        <f t="shared" si="7"/>
        <v>20500.818750440452</v>
      </c>
      <c r="I41" s="4">
        <f t="shared" si="8"/>
        <v>731554.8888102851</v>
      </c>
      <c r="J41" s="4"/>
      <c r="K41" s="4"/>
      <c r="L41" s="34">
        <f t="shared" si="4"/>
        <v>101381.9714420684</v>
      </c>
    </row>
    <row r="42" spans="1:12" s="1" customFormat="1" ht="15" thickBot="1">
      <c r="A42" s="43">
        <v>28</v>
      </c>
      <c r="B42" s="42"/>
      <c r="C42" s="42"/>
      <c r="D42" s="43"/>
      <c r="E42" s="44">
        <f t="shared" si="5"/>
        <v>81420.36037623881</v>
      </c>
      <c r="F42" s="45">
        <f t="shared" si="6"/>
        <v>2912821.299498201</v>
      </c>
      <c r="G42" s="46"/>
      <c r="H42" s="47">
        <f t="shared" si="7"/>
        <v>19961.6110658296</v>
      </c>
      <c r="I42" s="43">
        <f t="shared" si="8"/>
        <v>751516.4998761148</v>
      </c>
      <c r="J42" s="43"/>
      <c r="K42" s="43"/>
      <c r="L42" s="34">
        <f t="shared" si="4"/>
        <v>101381.9714420684</v>
      </c>
    </row>
    <row r="43" spans="1:12" s="1" customFormat="1" ht="14.25">
      <c r="A43" s="4">
        <v>29</v>
      </c>
      <c r="B43" s="19"/>
      <c r="C43" s="20"/>
      <c r="D43" s="4"/>
      <c r="E43" s="21">
        <f t="shared" si="5"/>
        <v>81963.16277874706</v>
      </c>
      <c r="F43" s="9">
        <f t="shared" si="6"/>
        <v>2830858.1367194536</v>
      </c>
      <c r="G43" s="3"/>
      <c r="H43" s="22">
        <f t="shared" si="7"/>
        <v>19418.80866332134</v>
      </c>
      <c r="I43" s="4">
        <f t="shared" si="8"/>
        <v>770935.3085394361</v>
      </c>
      <c r="J43" s="4"/>
      <c r="K43" s="4"/>
      <c r="L43" s="34">
        <f t="shared" si="4"/>
        <v>101381.9714420684</v>
      </c>
    </row>
    <row r="44" spans="1:12" s="1" customFormat="1" ht="15" thickBot="1">
      <c r="A44" s="4">
        <v>30</v>
      </c>
      <c r="B44" s="42"/>
      <c r="C44" s="42"/>
      <c r="D44" s="43"/>
      <c r="E44" s="44">
        <f t="shared" si="5"/>
        <v>82509.58386393871</v>
      </c>
      <c r="F44" s="45">
        <f t="shared" si="6"/>
        <v>2748348.552855515</v>
      </c>
      <c r="G44" s="46"/>
      <c r="H44" s="47">
        <f t="shared" si="7"/>
        <v>18872.387578129692</v>
      </c>
      <c r="I44" s="43">
        <f t="shared" si="8"/>
        <v>789807.6961175657</v>
      </c>
      <c r="J44" s="43"/>
      <c r="K44" s="43"/>
      <c r="L44" s="34">
        <f t="shared" si="4"/>
        <v>101381.9714420684</v>
      </c>
    </row>
    <row r="45" spans="1:12" s="1" customFormat="1" ht="14.25">
      <c r="A45" s="4">
        <v>31</v>
      </c>
      <c r="B45" s="19"/>
      <c r="C45" s="20"/>
      <c r="D45" s="4"/>
      <c r="E45" s="21">
        <f t="shared" si="5"/>
        <v>83059.64775636497</v>
      </c>
      <c r="F45" s="9">
        <f t="shared" si="6"/>
        <v>2665288.90509915</v>
      </c>
      <c r="G45" s="3"/>
      <c r="H45" s="22">
        <f t="shared" si="7"/>
        <v>18322.32368570343</v>
      </c>
      <c r="I45" s="4">
        <f t="shared" si="8"/>
        <v>808130.0198032692</v>
      </c>
      <c r="J45" s="4"/>
      <c r="K45" s="4"/>
      <c r="L45" s="34">
        <f t="shared" si="4"/>
        <v>101381.9714420684</v>
      </c>
    </row>
    <row r="46" spans="1:12" s="1" customFormat="1" ht="15" thickBot="1">
      <c r="A46" s="43">
        <v>32</v>
      </c>
      <c r="B46" s="42"/>
      <c r="C46" s="42"/>
      <c r="D46" s="43"/>
      <c r="E46" s="44">
        <f t="shared" si="5"/>
        <v>83613.3787414074</v>
      </c>
      <c r="F46" s="45">
        <f t="shared" si="6"/>
        <v>2581675.5263577425</v>
      </c>
      <c r="G46" s="46"/>
      <c r="H46" s="47">
        <f t="shared" si="7"/>
        <v>17768.592700661</v>
      </c>
      <c r="I46" s="43">
        <f t="shared" si="8"/>
        <v>825898.6125039302</v>
      </c>
      <c r="J46" s="43"/>
      <c r="K46" s="43"/>
      <c r="L46" s="34">
        <f t="shared" si="4"/>
        <v>101381.9714420684</v>
      </c>
    </row>
    <row r="47" spans="1:12" s="1" customFormat="1" ht="14.25">
      <c r="A47" s="4">
        <v>33</v>
      </c>
      <c r="B47" s="19"/>
      <c r="C47" s="20"/>
      <c r="D47" s="4"/>
      <c r="E47" s="21">
        <f t="shared" si="5"/>
        <v>84170.80126635011</v>
      </c>
      <c r="F47" s="9">
        <f t="shared" si="6"/>
        <v>2497504.725091392</v>
      </c>
      <c r="G47" s="3"/>
      <c r="H47" s="22">
        <f t="shared" si="7"/>
        <v>17211.170175718285</v>
      </c>
      <c r="I47" s="4">
        <f t="shared" si="8"/>
        <v>843109.7826796485</v>
      </c>
      <c r="J47" s="4"/>
      <c r="K47" s="4"/>
      <c r="L47" s="34">
        <f t="shared" si="4"/>
        <v>101381.9714420684</v>
      </c>
    </row>
    <row r="48" spans="1:12" s="1" customFormat="1" ht="15" thickBot="1">
      <c r="A48" s="4">
        <v>34</v>
      </c>
      <c r="B48" s="42"/>
      <c r="C48" s="42"/>
      <c r="D48" s="43"/>
      <c r="E48" s="44">
        <f t="shared" si="5"/>
        <v>84731.93994145912</v>
      </c>
      <c r="F48" s="45">
        <f t="shared" si="6"/>
        <v>2412772.785149933</v>
      </c>
      <c r="G48" s="46"/>
      <c r="H48" s="47">
        <f t="shared" si="7"/>
        <v>16650.031500609282</v>
      </c>
      <c r="I48" s="43">
        <f t="shared" si="8"/>
        <v>859759.8141802577</v>
      </c>
      <c r="J48" s="43"/>
      <c r="K48" s="43"/>
      <c r="L48" s="34">
        <f t="shared" si="4"/>
        <v>101381.9714420684</v>
      </c>
    </row>
    <row r="49" spans="1:12" s="1" customFormat="1" ht="14.25">
      <c r="A49" s="4">
        <v>35</v>
      </c>
      <c r="B49" s="19"/>
      <c r="C49" s="20"/>
      <c r="D49" s="4"/>
      <c r="E49" s="21">
        <f t="shared" si="5"/>
        <v>85296.81954106885</v>
      </c>
      <c r="F49" s="9">
        <f t="shared" si="6"/>
        <v>2327475.965608864</v>
      </c>
      <c r="G49" s="3"/>
      <c r="H49" s="22">
        <f t="shared" si="7"/>
        <v>16085.151900999554</v>
      </c>
      <c r="I49" s="4">
        <f t="shared" si="8"/>
        <v>875844.9660812573</v>
      </c>
      <c r="J49" s="4"/>
      <c r="K49" s="4"/>
      <c r="L49" s="34">
        <f t="shared" si="4"/>
        <v>101381.9714420684</v>
      </c>
    </row>
    <row r="50" spans="1:12" s="1" customFormat="1" ht="15" thickBot="1">
      <c r="A50" s="43">
        <v>36</v>
      </c>
      <c r="B50" s="42"/>
      <c r="C50" s="42"/>
      <c r="D50" s="43"/>
      <c r="E50" s="44">
        <f t="shared" si="5"/>
        <v>85865.46500467598</v>
      </c>
      <c r="F50" s="45">
        <f t="shared" si="6"/>
        <v>2241610.500604188</v>
      </c>
      <c r="G50" s="46"/>
      <c r="H50" s="47">
        <f t="shared" si="7"/>
        <v>15516.506437392427</v>
      </c>
      <c r="I50" s="43">
        <f t="shared" si="8"/>
        <v>891361.4725186498</v>
      </c>
      <c r="J50" s="43"/>
      <c r="K50" s="43"/>
      <c r="L50" s="34">
        <f t="shared" si="4"/>
        <v>101381.9714420684</v>
      </c>
    </row>
    <row r="51" spans="1:12" s="1" customFormat="1" ht="14.25">
      <c r="A51" s="4">
        <v>37</v>
      </c>
      <c r="B51" s="19"/>
      <c r="C51" s="20"/>
      <c r="D51" s="4"/>
      <c r="E51" s="21">
        <f t="shared" si="5"/>
        <v>86437.90143804048</v>
      </c>
      <c r="F51" s="9">
        <f t="shared" si="6"/>
        <v>2155172.5991661474</v>
      </c>
      <c r="G51" s="3"/>
      <c r="H51" s="22">
        <f t="shared" si="7"/>
        <v>14944.07000402792</v>
      </c>
      <c r="I51" s="4">
        <f t="shared" si="8"/>
        <v>906305.5425226777</v>
      </c>
      <c r="J51" s="4"/>
      <c r="K51" s="4"/>
      <c r="L51" s="34">
        <f t="shared" si="4"/>
        <v>101381.9714420684</v>
      </c>
    </row>
    <row r="52" spans="1:12" s="1" customFormat="1" ht="15" thickBot="1">
      <c r="A52" s="4">
        <v>38</v>
      </c>
      <c r="B52" s="42"/>
      <c r="C52" s="42"/>
      <c r="D52" s="43"/>
      <c r="E52" s="44">
        <f t="shared" si="5"/>
        <v>87014.15411429408</v>
      </c>
      <c r="F52" s="45">
        <f t="shared" si="6"/>
        <v>2068158.4450518533</v>
      </c>
      <c r="G52" s="46"/>
      <c r="H52" s="47">
        <f t="shared" si="7"/>
        <v>14367.817327774317</v>
      </c>
      <c r="I52" s="43">
        <f t="shared" si="8"/>
        <v>920673.359850452</v>
      </c>
      <c r="J52" s="43"/>
      <c r="K52" s="43"/>
      <c r="L52" s="34">
        <f t="shared" si="4"/>
        <v>101381.9714420684</v>
      </c>
    </row>
    <row r="53" spans="1:12" s="1" customFormat="1" ht="14.25">
      <c r="A53" s="4">
        <v>39</v>
      </c>
      <c r="B53" s="19"/>
      <c r="C53" s="20"/>
      <c r="D53" s="4"/>
      <c r="E53" s="21">
        <f t="shared" si="5"/>
        <v>87594.24847505605</v>
      </c>
      <c r="F53" s="9">
        <f t="shared" si="6"/>
        <v>1980564.1965767972</v>
      </c>
      <c r="G53" s="3"/>
      <c r="H53" s="22">
        <f t="shared" si="7"/>
        <v>13787.722967012356</v>
      </c>
      <c r="I53" s="4">
        <f t="shared" si="8"/>
        <v>934461.0828174644</v>
      </c>
      <c r="J53" s="4"/>
      <c r="K53" s="4"/>
      <c r="L53" s="34">
        <f t="shared" si="4"/>
        <v>101381.9714420684</v>
      </c>
    </row>
    <row r="54" spans="1:12" s="1" customFormat="1" ht="15" thickBot="1">
      <c r="A54" s="4">
        <v>40</v>
      </c>
      <c r="B54" s="42"/>
      <c r="C54" s="42"/>
      <c r="D54" s="43"/>
      <c r="E54" s="44">
        <f t="shared" si="5"/>
        <v>88178.21013155642</v>
      </c>
      <c r="F54" s="45">
        <f t="shared" si="6"/>
        <v>1892385.9864452407</v>
      </c>
      <c r="G54" s="46"/>
      <c r="H54" s="47">
        <f t="shared" si="7"/>
        <v>13203.761310511982</v>
      </c>
      <c r="I54" s="43">
        <f t="shared" si="8"/>
        <v>947664.8441279763</v>
      </c>
      <c r="J54" s="43"/>
      <c r="K54" s="43"/>
      <c r="L54" s="34">
        <f t="shared" si="4"/>
        <v>101381.9714420684</v>
      </c>
    </row>
    <row r="55" spans="1:12" s="1" customFormat="1" ht="14.25">
      <c r="A55" s="4">
        <v>41</v>
      </c>
      <c r="B55" s="19"/>
      <c r="C55" s="20"/>
      <c r="D55" s="4"/>
      <c r="E55" s="21">
        <f t="shared" si="5"/>
        <v>88766.06486576679</v>
      </c>
      <c r="F55" s="9">
        <f t="shared" si="6"/>
        <v>1803619.921579474</v>
      </c>
      <c r="G55" s="3"/>
      <c r="H55" s="22">
        <f t="shared" si="7"/>
        <v>12615.906576301604</v>
      </c>
      <c r="I55" s="4">
        <f t="shared" si="8"/>
        <v>960280.7507042779</v>
      </c>
      <c r="J55" s="4"/>
      <c r="K55" s="4"/>
      <c r="L55" s="34">
        <f t="shared" si="4"/>
        <v>101381.9714420684</v>
      </c>
    </row>
    <row r="56" spans="1:12" s="1" customFormat="1" ht="15" thickBot="1">
      <c r="A56" s="4">
        <v>42</v>
      </c>
      <c r="B56" s="42"/>
      <c r="C56" s="42"/>
      <c r="D56" s="43"/>
      <c r="E56" s="44">
        <f t="shared" si="5"/>
        <v>89357.83863153857</v>
      </c>
      <c r="F56" s="45">
        <f t="shared" si="6"/>
        <v>1714262.0829479352</v>
      </c>
      <c r="G56" s="46"/>
      <c r="H56" s="47">
        <f t="shared" si="7"/>
        <v>12024.132810529825</v>
      </c>
      <c r="I56" s="43">
        <f t="shared" si="8"/>
        <v>972304.8835148077</v>
      </c>
      <c r="J56" s="43"/>
      <c r="K56" s="43"/>
      <c r="L56" s="34">
        <f t="shared" si="4"/>
        <v>101381.9714420684</v>
      </c>
    </row>
    <row r="57" spans="1:12" s="1" customFormat="1" ht="15" thickBot="1">
      <c r="A57" s="43">
        <v>43</v>
      </c>
      <c r="B57" s="19"/>
      <c r="C57" s="20"/>
      <c r="D57" s="4"/>
      <c r="E57" s="21">
        <f t="shared" si="5"/>
        <v>89953.55755574883</v>
      </c>
      <c r="F57" s="9">
        <f t="shared" si="6"/>
        <v>1624308.5253921864</v>
      </c>
      <c r="G57" s="3"/>
      <c r="H57" s="22">
        <f t="shared" si="7"/>
        <v>11428.41388631957</v>
      </c>
      <c r="I57" s="4">
        <f t="shared" si="8"/>
        <v>983733.2974011273</v>
      </c>
      <c r="J57" s="4"/>
      <c r="K57" s="4"/>
      <c r="L57" s="34">
        <f t="shared" si="4"/>
        <v>101381.9714420684</v>
      </c>
    </row>
    <row r="58" spans="1:12" s="1" customFormat="1" ht="15" thickBot="1">
      <c r="A58" s="4">
        <v>44</v>
      </c>
      <c r="B58" s="42"/>
      <c r="C58" s="42"/>
      <c r="D58" s="43"/>
      <c r="E58" s="44">
        <f t="shared" si="5"/>
        <v>90553.24793945382</v>
      </c>
      <c r="F58" s="45">
        <f t="shared" si="6"/>
        <v>1533755.2774527324</v>
      </c>
      <c r="G58" s="46"/>
      <c r="H58" s="47">
        <f t="shared" si="7"/>
        <v>10828.723502614575</v>
      </c>
      <c r="I58" s="43">
        <f t="shared" si="8"/>
        <v>994562.0209037418</v>
      </c>
      <c r="J58" s="43"/>
      <c r="K58" s="43"/>
      <c r="L58" s="34">
        <f t="shared" si="4"/>
        <v>101381.9714420684</v>
      </c>
    </row>
    <row r="59" spans="1:12" s="1" customFormat="1" ht="14.25">
      <c r="A59" s="4">
        <v>45</v>
      </c>
      <c r="B59" s="19"/>
      <c r="C59" s="20"/>
      <c r="D59" s="4"/>
      <c r="E59" s="21">
        <f t="shared" si="5"/>
        <v>91156.93625905018</v>
      </c>
      <c r="F59" s="9">
        <f t="shared" si="6"/>
        <v>1442598.3411936823</v>
      </c>
      <c r="G59" s="3"/>
      <c r="H59" s="22">
        <f t="shared" si="7"/>
        <v>10225.035183018217</v>
      </c>
      <c r="I59" s="4">
        <f t="shared" si="8"/>
        <v>1004787.05608676</v>
      </c>
      <c r="J59" s="4"/>
      <c r="K59" s="4"/>
      <c r="L59" s="34">
        <f t="shared" si="4"/>
        <v>101381.9714420684</v>
      </c>
    </row>
    <row r="60" spans="1:12" s="1" customFormat="1" ht="15" thickBot="1">
      <c r="A60" s="4">
        <v>46</v>
      </c>
      <c r="B60" s="42"/>
      <c r="C60" s="42"/>
      <c r="D60" s="43"/>
      <c r="E60" s="44">
        <f t="shared" si="5"/>
        <v>91764.64916744386</v>
      </c>
      <c r="F60" s="45">
        <f t="shared" si="6"/>
        <v>1350833.6920262384</v>
      </c>
      <c r="G60" s="46"/>
      <c r="H60" s="47">
        <f t="shared" si="7"/>
        <v>9617.322274624548</v>
      </c>
      <c r="I60" s="43">
        <f t="shared" si="8"/>
        <v>1014404.3783613846</v>
      </c>
      <c r="J60" s="43"/>
      <c r="K60" s="43"/>
      <c r="L60" s="34">
        <f t="shared" si="4"/>
        <v>101381.9714420684</v>
      </c>
    </row>
    <row r="61" spans="1:12" s="1" customFormat="1" ht="15" thickBot="1">
      <c r="A61" s="43">
        <v>47</v>
      </c>
      <c r="B61" s="19"/>
      <c r="C61" s="20"/>
      <c r="D61" s="4"/>
      <c r="E61" s="21">
        <f t="shared" si="5"/>
        <v>92376.4134952268</v>
      </c>
      <c r="F61" s="9">
        <f t="shared" si="6"/>
        <v>1258457.2785310117</v>
      </c>
      <c r="G61" s="3"/>
      <c r="H61" s="22">
        <f t="shared" si="7"/>
        <v>9005.55794684159</v>
      </c>
      <c r="I61" s="4">
        <f t="shared" si="8"/>
        <v>1023409.9363082262</v>
      </c>
      <c r="J61" s="4"/>
      <c r="K61" s="4"/>
      <c r="L61" s="34">
        <f t="shared" si="4"/>
        <v>101381.9714420684</v>
      </c>
    </row>
    <row r="62" spans="1:12" s="1" customFormat="1" ht="15" thickBot="1">
      <c r="A62" s="4">
        <v>48</v>
      </c>
      <c r="B62" s="42"/>
      <c r="C62" s="42"/>
      <c r="D62" s="43"/>
      <c r="E62" s="44">
        <f t="shared" si="5"/>
        <v>92992.25625186166</v>
      </c>
      <c r="F62" s="45">
        <f t="shared" si="6"/>
        <v>1165465.02227915</v>
      </c>
      <c r="G62" s="46"/>
      <c r="H62" s="47">
        <f t="shared" si="7"/>
        <v>8389.715190206744</v>
      </c>
      <c r="I62" s="43">
        <f t="shared" si="8"/>
        <v>1031799.651498433</v>
      </c>
      <c r="J62" s="43"/>
      <c r="K62" s="43"/>
      <c r="L62" s="34">
        <f t="shared" si="4"/>
        <v>101381.9714420684</v>
      </c>
    </row>
    <row r="63" spans="1:12" s="1" customFormat="1" ht="14.25">
      <c r="A63" s="4">
        <v>49</v>
      </c>
      <c r="B63" s="19"/>
      <c r="C63" s="20"/>
      <c r="D63" s="4"/>
      <c r="E63" s="21">
        <f t="shared" si="5"/>
        <v>93612.20462687407</v>
      </c>
      <c r="F63" s="9">
        <f t="shared" si="6"/>
        <v>1071852.817652276</v>
      </c>
      <c r="G63" s="3"/>
      <c r="H63" s="22">
        <f t="shared" si="7"/>
        <v>7769.7668151943335</v>
      </c>
      <c r="I63" s="4">
        <f t="shared" si="8"/>
        <v>1039569.4183136272</v>
      </c>
      <c r="J63" s="4"/>
      <c r="K63" s="4"/>
      <c r="L63" s="34">
        <f t="shared" si="4"/>
        <v>101381.9714420684</v>
      </c>
    </row>
    <row r="64" spans="1:12" s="1" customFormat="1" ht="15" thickBot="1">
      <c r="A64" s="4">
        <v>50</v>
      </c>
      <c r="B64" s="42"/>
      <c r="C64" s="42"/>
      <c r="D64" s="43"/>
      <c r="E64" s="44">
        <f t="shared" si="5"/>
        <v>94236.28599105323</v>
      </c>
      <c r="F64" s="45">
        <f t="shared" si="6"/>
        <v>977616.5316612228</v>
      </c>
      <c r="G64" s="46"/>
      <c r="H64" s="47">
        <f t="shared" si="7"/>
        <v>7145.685451015174</v>
      </c>
      <c r="I64" s="43">
        <f t="shared" si="8"/>
        <v>1046715.1037646424</v>
      </c>
      <c r="J64" s="43"/>
      <c r="K64" s="43"/>
      <c r="L64" s="34">
        <f t="shared" si="4"/>
        <v>101381.9714420684</v>
      </c>
    </row>
    <row r="65" spans="1:12" s="1" customFormat="1" ht="15" thickBot="1">
      <c r="A65" s="43">
        <v>51</v>
      </c>
      <c r="B65" s="19"/>
      <c r="C65" s="20"/>
      <c r="D65" s="4"/>
      <c r="E65" s="21">
        <f t="shared" si="5"/>
        <v>94864.52789766026</v>
      </c>
      <c r="F65" s="9">
        <f t="shared" si="6"/>
        <v>882752.0037635625</v>
      </c>
      <c r="G65" s="3"/>
      <c r="H65" s="22">
        <f t="shared" si="7"/>
        <v>6517.443544408153</v>
      </c>
      <c r="I65" s="4">
        <f t="shared" si="8"/>
        <v>1053232.5473090506</v>
      </c>
      <c r="J65" s="4"/>
      <c r="K65" s="4"/>
      <c r="L65" s="34">
        <f t="shared" si="4"/>
        <v>101381.9714420684</v>
      </c>
    </row>
    <row r="66" spans="1:12" s="1" customFormat="1" ht="15" thickBot="1">
      <c r="A66" s="4">
        <v>52</v>
      </c>
      <c r="B66" s="42"/>
      <c r="C66" s="42"/>
      <c r="D66" s="43"/>
      <c r="E66" s="44">
        <f t="shared" si="5"/>
        <v>95496.95808364465</v>
      </c>
      <c r="F66" s="45">
        <f t="shared" si="6"/>
        <v>787255.0456799179</v>
      </c>
      <c r="G66" s="46"/>
      <c r="H66" s="47">
        <f t="shared" si="7"/>
        <v>5885.013358423751</v>
      </c>
      <c r="I66" s="43">
        <f t="shared" si="8"/>
        <v>1059117.5606674743</v>
      </c>
      <c r="J66" s="43"/>
      <c r="K66" s="43"/>
      <c r="L66" s="34">
        <f t="shared" si="4"/>
        <v>101381.9714420684</v>
      </c>
    </row>
    <row r="67" spans="1:12" s="1" customFormat="1" ht="14.25">
      <c r="A67" s="4">
        <v>53</v>
      </c>
      <c r="B67" s="19"/>
      <c r="C67" s="20"/>
      <c r="D67" s="4"/>
      <c r="E67" s="21">
        <f t="shared" si="5"/>
        <v>96133.60447086894</v>
      </c>
      <c r="F67" s="9">
        <f t="shared" si="6"/>
        <v>691121.441209049</v>
      </c>
      <c r="G67" s="3"/>
      <c r="H67" s="22">
        <f t="shared" si="7"/>
        <v>5248.366971199453</v>
      </c>
      <c r="I67" s="4">
        <f t="shared" si="8"/>
        <v>1064365.9276386737</v>
      </c>
      <c r="J67" s="4"/>
      <c r="K67" s="4"/>
      <c r="L67" s="34">
        <f t="shared" si="4"/>
        <v>101381.9714420684</v>
      </c>
    </row>
    <row r="68" spans="1:12" s="1" customFormat="1" ht="15" thickBot="1">
      <c r="A68" s="4">
        <v>54</v>
      </c>
      <c r="B68" s="42"/>
      <c r="C68" s="42"/>
      <c r="D68" s="43"/>
      <c r="E68" s="44">
        <f t="shared" si="5"/>
        <v>96774.4951673414</v>
      </c>
      <c r="F68" s="45">
        <f t="shared" si="6"/>
        <v>594346.9460417075</v>
      </c>
      <c r="G68" s="46"/>
      <c r="H68" s="47">
        <f t="shared" si="7"/>
        <v>4607.476274726993</v>
      </c>
      <c r="I68" s="43">
        <f t="shared" si="8"/>
        <v>1068973.4039134006</v>
      </c>
      <c r="J68" s="43"/>
      <c r="K68" s="43"/>
      <c r="L68" s="34">
        <f t="shared" si="4"/>
        <v>101381.9714420684</v>
      </c>
    </row>
    <row r="69" spans="1:12" s="1" customFormat="1" ht="15" thickBot="1">
      <c r="A69" s="43">
        <v>55</v>
      </c>
      <c r="B69" s="19"/>
      <c r="C69" s="20"/>
      <c r="D69" s="4"/>
      <c r="E69" s="21">
        <f t="shared" si="5"/>
        <v>97419.65846845703</v>
      </c>
      <c r="F69" s="9">
        <f t="shared" si="6"/>
        <v>496927.2875732505</v>
      </c>
      <c r="G69" s="3"/>
      <c r="H69" s="22">
        <f t="shared" si="7"/>
        <v>3962.3129736113838</v>
      </c>
      <c r="I69" s="4">
        <f t="shared" si="8"/>
        <v>1072935.716887012</v>
      </c>
      <c r="J69" s="4"/>
      <c r="K69" s="4"/>
      <c r="L69" s="34">
        <f t="shared" si="4"/>
        <v>101381.9714420684</v>
      </c>
    </row>
    <row r="70" spans="1:12" s="1" customFormat="1" ht="15" thickBot="1">
      <c r="A70" s="4">
        <v>56</v>
      </c>
      <c r="B70" s="42"/>
      <c r="C70" s="42"/>
      <c r="D70" s="43"/>
      <c r="E70" s="44">
        <f t="shared" si="5"/>
        <v>98069.12285824673</v>
      </c>
      <c r="F70" s="45">
        <f t="shared" si="6"/>
        <v>398858.16471500375</v>
      </c>
      <c r="G70" s="46"/>
      <c r="H70" s="47">
        <f t="shared" si="7"/>
        <v>3312.8485838216698</v>
      </c>
      <c r="I70" s="43">
        <f t="shared" si="8"/>
        <v>1076248.5654708336</v>
      </c>
      <c r="J70" s="43"/>
      <c r="K70" s="43"/>
      <c r="L70" s="34">
        <f t="shared" si="4"/>
        <v>101381.9714420684</v>
      </c>
    </row>
    <row r="71" spans="1:12" s="1" customFormat="1" ht="14.25">
      <c r="A71" s="4">
        <v>57</v>
      </c>
      <c r="B71" s="19"/>
      <c r="C71" s="20"/>
      <c r="D71" s="4"/>
      <c r="E71" s="21">
        <f t="shared" si="5"/>
        <v>98722.91701063505</v>
      </c>
      <c r="F71" s="9">
        <f t="shared" si="6"/>
        <v>300135.24770436867</v>
      </c>
      <c r="G71" s="3"/>
      <c r="H71" s="22">
        <f t="shared" si="7"/>
        <v>2659.0544314333583</v>
      </c>
      <c r="I71" s="4">
        <f t="shared" si="8"/>
        <v>1078907.619902267</v>
      </c>
      <c r="J71" s="4"/>
      <c r="K71" s="4"/>
      <c r="L71" s="34">
        <f t="shared" si="4"/>
        <v>101381.9714420684</v>
      </c>
    </row>
    <row r="72" spans="1:12" s="1" customFormat="1" ht="15" thickBot="1">
      <c r="A72" s="4">
        <v>58</v>
      </c>
      <c r="B72" s="42"/>
      <c r="C72" s="42"/>
      <c r="D72" s="43"/>
      <c r="E72" s="44">
        <f t="shared" si="5"/>
        <v>99381.06979070595</v>
      </c>
      <c r="F72" s="45">
        <f t="shared" si="6"/>
        <v>200754.17791366272</v>
      </c>
      <c r="G72" s="46"/>
      <c r="H72" s="47">
        <f t="shared" si="7"/>
        <v>2000.9016513624576</v>
      </c>
      <c r="I72" s="43">
        <f t="shared" si="8"/>
        <v>1080908.5215536293</v>
      </c>
      <c r="J72" s="43"/>
      <c r="K72" s="43"/>
      <c r="L72" s="34">
        <f t="shared" si="4"/>
        <v>101381.9714420684</v>
      </c>
    </row>
    <row r="73" spans="1:12" s="1" customFormat="1" ht="15" thickBot="1">
      <c r="A73" s="43">
        <v>59</v>
      </c>
      <c r="B73" s="19"/>
      <c r="C73" s="20"/>
      <c r="D73" s="4"/>
      <c r="E73" s="21">
        <f t="shared" si="5"/>
        <v>100043.61025597731</v>
      </c>
      <c r="F73" s="9">
        <f t="shared" si="6"/>
        <v>100710.5676576854</v>
      </c>
      <c r="G73" s="3"/>
      <c r="H73" s="22">
        <f t="shared" si="7"/>
        <v>1338.3611860910848</v>
      </c>
      <c r="I73" s="4">
        <f t="shared" si="8"/>
        <v>1082246.8827397204</v>
      </c>
      <c r="J73" s="4"/>
      <c r="K73" s="4"/>
      <c r="L73" s="34">
        <f t="shared" si="4"/>
        <v>101381.9714420684</v>
      </c>
    </row>
    <row r="74" spans="1:12" s="1" customFormat="1" ht="15" thickBot="1">
      <c r="A74" s="4">
        <v>60</v>
      </c>
      <c r="B74" s="42"/>
      <c r="C74" s="42"/>
      <c r="D74" s="43"/>
      <c r="E74" s="44">
        <f t="shared" si="5"/>
        <v>100710.56765768383</v>
      </c>
      <c r="F74" s="45">
        <f t="shared" si="6"/>
        <v>1.57160684466362E-09</v>
      </c>
      <c r="G74" s="46"/>
      <c r="H74" s="47">
        <f t="shared" si="7"/>
        <v>671.4037843845693</v>
      </c>
      <c r="I74" s="43">
        <f t="shared" si="8"/>
        <v>1082918.286524105</v>
      </c>
      <c r="J74" s="43"/>
      <c r="K74" s="43"/>
      <c r="L74" s="34">
        <f t="shared" si="4"/>
        <v>101381.9714420684</v>
      </c>
    </row>
    <row r="75" spans="1:12" ht="14.25">
      <c r="A75" s="4">
        <v>61</v>
      </c>
      <c r="B75" s="19"/>
      <c r="C75" s="20"/>
      <c r="D75" s="4"/>
      <c r="E75" s="21">
        <f aca="true" t="shared" si="9" ref="E75:E138">L75-H75</f>
        <v>101381.97144206839</v>
      </c>
      <c r="F75" s="9">
        <f aca="true" t="shared" si="10" ref="F75:F138">F74-E75</f>
        <v>-101381.97144206682</v>
      </c>
      <c r="G75" s="3"/>
      <c r="H75" s="22">
        <f aca="true" t="shared" si="11" ref="H75:H138">F74*$F$3/12</f>
        <v>1.0477378964424135E-11</v>
      </c>
      <c r="I75" s="4">
        <f aca="true" t="shared" si="12" ref="I75:I138">H75+I74</f>
        <v>1082918.286524105</v>
      </c>
      <c r="J75" s="4"/>
      <c r="K75" s="4"/>
      <c r="L75" s="34">
        <f t="shared" si="4"/>
        <v>101381.9714420684</v>
      </c>
    </row>
    <row r="76" spans="1:12" ht="15" thickBot="1">
      <c r="A76" s="43">
        <v>62</v>
      </c>
      <c r="B76" s="42"/>
      <c r="C76" s="42"/>
      <c r="D76" s="43"/>
      <c r="E76" s="44">
        <f t="shared" si="9"/>
        <v>102057.85125168218</v>
      </c>
      <c r="F76" s="45">
        <f t="shared" si="10"/>
        <v>-203439.82269374898</v>
      </c>
      <c r="G76" s="46"/>
      <c r="H76" s="47">
        <f t="shared" si="11"/>
        <v>-675.8798096137788</v>
      </c>
      <c r="I76" s="43">
        <f t="shared" si="12"/>
        <v>1082242.406714491</v>
      </c>
      <c r="J76" s="43"/>
      <c r="K76" s="43"/>
      <c r="L76" s="34">
        <f t="shared" si="4"/>
        <v>101381.9714420684</v>
      </c>
    </row>
    <row r="77" spans="1:12" ht="14.25">
      <c r="A77" s="4">
        <v>63</v>
      </c>
      <c r="B77" s="19"/>
      <c r="C77" s="20"/>
      <c r="D77" s="4"/>
      <c r="E77" s="21">
        <f t="shared" si="9"/>
        <v>102738.2369266934</v>
      </c>
      <c r="F77" s="9">
        <f t="shared" si="10"/>
        <v>-306178.0596204424</v>
      </c>
      <c r="G77" s="3"/>
      <c r="H77" s="22">
        <f t="shared" si="11"/>
        <v>-1356.2654846249932</v>
      </c>
      <c r="I77" s="4">
        <f t="shared" si="12"/>
        <v>1080886.141229866</v>
      </c>
      <c r="J77" s="4"/>
      <c r="K77" s="4"/>
      <c r="L77" s="34">
        <f t="shared" si="4"/>
        <v>101381.9714420684</v>
      </c>
    </row>
    <row r="78" spans="1:12" ht="15" thickBot="1">
      <c r="A78" s="4">
        <v>64</v>
      </c>
      <c r="B78" s="42"/>
      <c r="C78" s="42"/>
      <c r="D78" s="43"/>
      <c r="E78" s="44">
        <f t="shared" si="9"/>
        <v>103423.15850620468</v>
      </c>
      <c r="F78" s="45">
        <f t="shared" si="10"/>
        <v>-409601.21812664706</v>
      </c>
      <c r="G78" s="46"/>
      <c r="H78" s="47">
        <f t="shared" si="11"/>
        <v>-2041.1870641362827</v>
      </c>
      <c r="I78" s="43">
        <f t="shared" si="12"/>
        <v>1078844.9541657297</v>
      </c>
      <c r="J78" s="43"/>
      <c r="K78" s="43"/>
      <c r="L78" s="34">
        <f t="shared" si="4"/>
        <v>101381.9714420684</v>
      </c>
    </row>
    <row r="79" spans="1:12" ht="15" thickBot="1">
      <c r="A79" s="43">
        <v>65</v>
      </c>
      <c r="B79" s="19"/>
      <c r="C79" s="20"/>
      <c r="D79" s="4"/>
      <c r="E79" s="21">
        <f t="shared" si="9"/>
        <v>104112.64622957939</v>
      </c>
      <c r="F79" s="9">
        <f t="shared" si="10"/>
        <v>-513713.86435622646</v>
      </c>
      <c r="G79" s="3"/>
      <c r="H79" s="22">
        <f t="shared" si="11"/>
        <v>-2730.674787510981</v>
      </c>
      <c r="I79" s="4">
        <f t="shared" si="12"/>
        <v>1076114.2793782188</v>
      </c>
      <c r="J79" s="4"/>
      <c r="K79" s="4"/>
      <c r="L79" s="34">
        <f t="shared" si="4"/>
        <v>101381.9714420684</v>
      </c>
    </row>
    <row r="80" spans="1:12" ht="15" thickBot="1">
      <c r="A80" s="4">
        <v>66</v>
      </c>
      <c r="B80" s="42"/>
      <c r="C80" s="42"/>
      <c r="D80" s="43"/>
      <c r="E80" s="44">
        <f t="shared" si="9"/>
        <v>104806.73053777657</v>
      </c>
      <c r="F80" s="45">
        <f t="shared" si="10"/>
        <v>-618520.594894003</v>
      </c>
      <c r="G80" s="46"/>
      <c r="H80" s="47">
        <f t="shared" si="11"/>
        <v>-3424.759095708176</v>
      </c>
      <c r="I80" s="43">
        <f t="shared" si="12"/>
        <v>1072689.5202825107</v>
      </c>
      <c r="J80" s="43"/>
      <c r="K80" s="43"/>
      <c r="L80" s="34">
        <f t="shared" si="4"/>
        <v>101381.9714420684</v>
      </c>
    </row>
    <row r="81" spans="1:12" ht="14.25">
      <c r="A81" s="4">
        <v>67</v>
      </c>
      <c r="B81" s="19"/>
      <c r="C81" s="20"/>
      <c r="D81" s="4"/>
      <c r="E81" s="21">
        <f t="shared" si="9"/>
        <v>105505.4420746951</v>
      </c>
      <c r="F81" s="9">
        <f t="shared" si="10"/>
        <v>-724026.0369686981</v>
      </c>
      <c r="G81" s="3"/>
      <c r="H81" s="22">
        <f t="shared" si="11"/>
        <v>-4123.470632626687</v>
      </c>
      <c r="I81" s="4">
        <f t="shared" si="12"/>
        <v>1068566.049649884</v>
      </c>
      <c r="J81" s="4"/>
      <c r="K81" s="4"/>
      <c r="L81" s="34">
        <f aca="true" t="shared" si="13" ref="L81:L144">+L80</f>
        <v>101381.9714420684</v>
      </c>
    </row>
    <row r="82" spans="1:12" ht="15" thickBot="1">
      <c r="A82" s="43">
        <v>68</v>
      </c>
      <c r="B82" s="42"/>
      <c r="C82" s="42"/>
      <c r="D82" s="43"/>
      <c r="E82" s="44">
        <f t="shared" si="9"/>
        <v>106208.81168852639</v>
      </c>
      <c r="F82" s="45">
        <f t="shared" si="10"/>
        <v>-830234.8486572246</v>
      </c>
      <c r="G82" s="46"/>
      <c r="H82" s="47">
        <f t="shared" si="11"/>
        <v>-4826.840246457988</v>
      </c>
      <c r="I82" s="43">
        <f t="shared" si="12"/>
        <v>1063739.209403426</v>
      </c>
      <c r="J82" s="43"/>
      <c r="K82" s="43"/>
      <c r="L82" s="34">
        <f t="shared" si="13"/>
        <v>101381.9714420684</v>
      </c>
    </row>
    <row r="83" spans="1:12" ht="14.25">
      <c r="A83" s="4">
        <v>69</v>
      </c>
      <c r="B83" s="19"/>
      <c r="C83" s="20"/>
      <c r="D83" s="4"/>
      <c r="E83" s="21">
        <f t="shared" si="9"/>
        <v>106916.87043311656</v>
      </c>
      <c r="F83" s="9">
        <f t="shared" si="10"/>
        <v>-937151.7190903411</v>
      </c>
      <c r="G83" s="3"/>
      <c r="H83" s="22">
        <f t="shared" si="11"/>
        <v>-5534.898991048164</v>
      </c>
      <c r="I83" s="4">
        <f t="shared" si="12"/>
        <v>1058204.3104123778</v>
      </c>
      <c r="J83" s="4"/>
      <c r="K83" s="4"/>
      <c r="L83" s="34">
        <f t="shared" si="13"/>
        <v>101381.9714420684</v>
      </c>
    </row>
    <row r="84" spans="1:12" ht="15" thickBot="1">
      <c r="A84" s="4">
        <v>70</v>
      </c>
      <c r="B84" s="42"/>
      <c r="C84" s="42"/>
      <c r="D84" s="43"/>
      <c r="E84" s="44">
        <f t="shared" si="9"/>
        <v>107629.64956933734</v>
      </c>
      <c r="F84" s="45">
        <f t="shared" si="10"/>
        <v>-1044781.3686596785</v>
      </c>
      <c r="G84" s="46"/>
      <c r="H84" s="47">
        <f t="shared" si="11"/>
        <v>-6247.67812726894</v>
      </c>
      <c r="I84" s="43">
        <f t="shared" si="12"/>
        <v>1051956.6322851088</v>
      </c>
      <c r="J84" s="43"/>
      <c r="K84" s="43"/>
      <c r="L84" s="34">
        <f t="shared" si="13"/>
        <v>101381.9714420684</v>
      </c>
    </row>
    <row r="85" spans="1:12" ht="15" thickBot="1">
      <c r="A85" s="43">
        <v>71</v>
      </c>
      <c r="B85" s="19"/>
      <c r="C85" s="20"/>
      <c r="D85" s="4"/>
      <c r="E85" s="21">
        <f t="shared" si="9"/>
        <v>108347.18056646625</v>
      </c>
      <c r="F85" s="9">
        <f t="shared" si="10"/>
        <v>-1153128.5492261448</v>
      </c>
      <c r="G85" s="3"/>
      <c r="H85" s="22">
        <f t="shared" si="11"/>
        <v>-6965.209124397857</v>
      </c>
      <c r="I85" s="4">
        <f t="shared" si="12"/>
        <v>1044991.423160711</v>
      </c>
      <c r="J85" s="4"/>
      <c r="K85" s="4"/>
      <c r="L85" s="34">
        <f t="shared" si="13"/>
        <v>101381.9714420684</v>
      </c>
    </row>
    <row r="86" spans="1:12" ht="15" thickBot="1">
      <c r="A86" s="4">
        <v>72</v>
      </c>
      <c r="B86" s="42"/>
      <c r="C86" s="42"/>
      <c r="D86" s="43"/>
      <c r="E86" s="44">
        <f t="shared" si="9"/>
        <v>109069.49510357603</v>
      </c>
      <c r="F86" s="45">
        <f t="shared" si="10"/>
        <v>-1262198.0443297208</v>
      </c>
      <c r="G86" s="46"/>
      <c r="H86" s="47">
        <f t="shared" si="11"/>
        <v>-7687.523661507632</v>
      </c>
      <c r="I86" s="43">
        <f t="shared" si="12"/>
        <v>1037303.8994992033</v>
      </c>
      <c r="J86" s="43"/>
      <c r="K86" s="43"/>
      <c r="L86" s="34">
        <f t="shared" si="13"/>
        <v>101381.9714420684</v>
      </c>
    </row>
    <row r="87" spans="1:12" ht="14.25">
      <c r="A87" s="4">
        <v>73</v>
      </c>
      <c r="B87" s="19"/>
      <c r="C87" s="20"/>
      <c r="D87" s="4"/>
      <c r="E87" s="21">
        <f t="shared" si="9"/>
        <v>109796.62507093321</v>
      </c>
      <c r="F87" s="9">
        <f t="shared" si="10"/>
        <v>-1371994.669400654</v>
      </c>
      <c r="G87" s="3"/>
      <c r="H87" s="22">
        <f t="shared" si="11"/>
        <v>-8414.653628864806</v>
      </c>
      <c r="I87" s="4">
        <f t="shared" si="12"/>
        <v>1028889.2458703385</v>
      </c>
      <c r="J87" s="4"/>
      <c r="K87" s="4"/>
      <c r="L87" s="34">
        <f t="shared" si="13"/>
        <v>101381.9714420684</v>
      </c>
    </row>
    <row r="88" spans="1:12" ht="15" thickBot="1">
      <c r="A88" s="43">
        <v>74</v>
      </c>
      <c r="B88" s="42"/>
      <c r="C88" s="42"/>
      <c r="D88" s="43"/>
      <c r="E88" s="44">
        <f t="shared" si="9"/>
        <v>110528.6025714061</v>
      </c>
      <c r="F88" s="45">
        <f t="shared" si="10"/>
        <v>-1482523.2719720602</v>
      </c>
      <c r="G88" s="46"/>
      <c r="H88" s="47">
        <f t="shared" si="11"/>
        <v>-9146.631129337695</v>
      </c>
      <c r="I88" s="43">
        <f t="shared" si="12"/>
        <v>1019742.6147410008</v>
      </c>
      <c r="J88" s="43"/>
      <c r="K88" s="43"/>
      <c r="L88" s="34">
        <f t="shared" si="13"/>
        <v>101381.9714420684</v>
      </c>
    </row>
    <row r="89" spans="1:12" ht="14.25">
      <c r="A89" s="4">
        <v>75</v>
      </c>
      <c r="B89" s="19"/>
      <c r="C89" s="20"/>
      <c r="D89" s="4"/>
      <c r="E89" s="21">
        <f t="shared" si="9"/>
        <v>111265.45992188214</v>
      </c>
      <c r="F89" s="9">
        <f t="shared" si="10"/>
        <v>-1593788.7318939422</v>
      </c>
      <c r="G89" s="3"/>
      <c r="H89" s="22">
        <f t="shared" si="11"/>
        <v>-9883.488479813735</v>
      </c>
      <c r="I89" s="4">
        <f t="shared" si="12"/>
        <v>1009859.126261187</v>
      </c>
      <c r="J89" s="4"/>
      <c r="K89" s="4"/>
      <c r="L89" s="34">
        <f t="shared" si="13"/>
        <v>101381.9714420684</v>
      </c>
    </row>
    <row r="90" spans="1:12" ht="15" thickBot="1">
      <c r="A90" s="4">
        <v>76</v>
      </c>
      <c r="B90" s="42"/>
      <c r="C90" s="42"/>
      <c r="D90" s="43"/>
      <c r="E90" s="44">
        <f t="shared" si="9"/>
        <v>112007.22965469469</v>
      </c>
      <c r="F90" s="45">
        <f t="shared" si="10"/>
        <v>-1705795.961548637</v>
      </c>
      <c r="G90" s="46"/>
      <c r="H90" s="47">
        <f t="shared" si="11"/>
        <v>-10625.258212626282</v>
      </c>
      <c r="I90" s="43">
        <f t="shared" si="12"/>
        <v>999233.8680485607</v>
      </c>
      <c r="J90" s="43"/>
      <c r="K90" s="43"/>
      <c r="L90" s="34">
        <f t="shared" si="13"/>
        <v>101381.9714420684</v>
      </c>
    </row>
    <row r="91" spans="1:12" ht="15" thickBot="1">
      <c r="A91" s="43">
        <v>77</v>
      </c>
      <c r="B91" s="19"/>
      <c r="C91" s="20"/>
      <c r="D91" s="4"/>
      <c r="E91" s="21">
        <f t="shared" si="9"/>
        <v>112753.94451905931</v>
      </c>
      <c r="F91" s="9">
        <f t="shared" si="10"/>
        <v>-1818549.9060676962</v>
      </c>
      <c r="G91" s="3"/>
      <c r="H91" s="22">
        <f t="shared" si="11"/>
        <v>-11371.973076990913</v>
      </c>
      <c r="I91" s="4">
        <f t="shared" si="12"/>
        <v>987861.8949715698</v>
      </c>
      <c r="J91" s="4"/>
      <c r="K91" s="4"/>
      <c r="L91" s="34">
        <f t="shared" si="13"/>
        <v>101381.9714420684</v>
      </c>
    </row>
    <row r="92" spans="1:12" ht="15" thickBot="1">
      <c r="A92" s="4">
        <v>78</v>
      </c>
      <c r="B92" s="42"/>
      <c r="C92" s="42"/>
      <c r="D92" s="43"/>
      <c r="E92" s="44">
        <f t="shared" si="9"/>
        <v>113505.63748251971</v>
      </c>
      <c r="F92" s="45">
        <f t="shared" si="10"/>
        <v>-1932055.543550216</v>
      </c>
      <c r="G92" s="46"/>
      <c r="H92" s="47">
        <f t="shared" si="11"/>
        <v>-12123.666040451308</v>
      </c>
      <c r="I92" s="43">
        <f t="shared" si="12"/>
        <v>975738.2289311185</v>
      </c>
      <c r="J92" s="43"/>
      <c r="K92" s="43"/>
      <c r="L92" s="34">
        <f t="shared" si="13"/>
        <v>101381.9714420684</v>
      </c>
    </row>
    <row r="93" spans="1:12" ht="14.25">
      <c r="A93" s="4">
        <v>79</v>
      </c>
      <c r="B93" s="19"/>
      <c r="C93" s="20"/>
      <c r="D93" s="4"/>
      <c r="E93" s="21">
        <f t="shared" si="9"/>
        <v>114262.34173240318</v>
      </c>
      <c r="F93" s="9">
        <f t="shared" si="10"/>
        <v>-2046317.8852826192</v>
      </c>
      <c r="G93" s="3"/>
      <c r="H93" s="22">
        <f t="shared" si="11"/>
        <v>-12880.370290334773</v>
      </c>
      <c r="I93" s="4">
        <f t="shared" si="12"/>
        <v>962857.8586407837</v>
      </c>
      <c r="J93" s="4"/>
      <c r="K93" s="4"/>
      <c r="L93" s="34">
        <f t="shared" si="13"/>
        <v>101381.9714420684</v>
      </c>
    </row>
    <row r="94" spans="1:12" ht="15" thickBot="1">
      <c r="A94" s="43">
        <v>80</v>
      </c>
      <c r="B94" s="42"/>
      <c r="C94" s="42"/>
      <c r="D94" s="43"/>
      <c r="E94" s="44">
        <f t="shared" si="9"/>
        <v>115024.09067728586</v>
      </c>
      <c r="F94" s="45">
        <f t="shared" si="10"/>
        <v>-2161341.975959905</v>
      </c>
      <c r="G94" s="46"/>
      <c r="H94" s="47">
        <f t="shared" si="11"/>
        <v>-13642.119235217462</v>
      </c>
      <c r="I94" s="43">
        <f t="shared" si="12"/>
        <v>949215.7394055662</v>
      </c>
      <c r="J94" s="43"/>
      <c r="K94" s="43"/>
      <c r="L94" s="34">
        <f t="shared" si="13"/>
        <v>101381.9714420684</v>
      </c>
    </row>
    <row r="95" spans="1:12" ht="14.25">
      <c r="A95" s="4">
        <v>81</v>
      </c>
      <c r="B95" s="19"/>
      <c r="C95" s="20"/>
      <c r="D95" s="4"/>
      <c r="E95" s="21">
        <f t="shared" si="9"/>
        <v>115790.91794846777</v>
      </c>
      <c r="F95" s="9">
        <f t="shared" si="10"/>
        <v>-2277132.8939083726</v>
      </c>
      <c r="G95" s="3"/>
      <c r="H95" s="22">
        <f t="shared" si="11"/>
        <v>-14408.946506399368</v>
      </c>
      <c r="I95" s="4">
        <f t="shared" si="12"/>
        <v>934806.7928991669</v>
      </c>
      <c r="J95" s="4"/>
      <c r="K95" s="4"/>
      <c r="L95" s="34">
        <f t="shared" si="13"/>
        <v>101381.9714420684</v>
      </c>
    </row>
    <row r="96" spans="1:12" ht="15" thickBot="1">
      <c r="A96" s="4">
        <v>82</v>
      </c>
      <c r="B96" s="42"/>
      <c r="C96" s="42"/>
      <c r="D96" s="43"/>
      <c r="E96" s="44">
        <f t="shared" si="9"/>
        <v>116562.85740145756</v>
      </c>
      <c r="F96" s="45">
        <f t="shared" si="10"/>
        <v>-2393695.75130983</v>
      </c>
      <c r="G96" s="46"/>
      <c r="H96" s="47">
        <f t="shared" si="11"/>
        <v>-15180.885959389152</v>
      </c>
      <c r="I96" s="43">
        <f t="shared" si="12"/>
        <v>919625.9069397778</v>
      </c>
      <c r="J96" s="43"/>
      <c r="K96" s="43"/>
      <c r="L96" s="34">
        <f t="shared" si="13"/>
        <v>101381.9714420684</v>
      </c>
    </row>
    <row r="97" spans="1:12" ht="15" thickBot="1">
      <c r="A97" s="43">
        <v>83</v>
      </c>
      <c r="B97" s="19"/>
      <c r="C97" s="20"/>
      <c r="D97" s="4"/>
      <c r="E97" s="21">
        <f t="shared" si="9"/>
        <v>117339.94311746728</v>
      </c>
      <c r="F97" s="9">
        <f t="shared" si="10"/>
        <v>-2511035.6944272975</v>
      </c>
      <c r="G97" s="3"/>
      <c r="H97" s="22">
        <f t="shared" si="11"/>
        <v>-15957.971675398869</v>
      </c>
      <c r="I97" s="4">
        <f t="shared" si="12"/>
        <v>903667.9352643789</v>
      </c>
      <c r="J97" s="4"/>
      <c r="K97" s="4"/>
      <c r="L97" s="34">
        <f t="shared" si="13"/>
        <v>101381.9714420684</v>
      </c>
    </row>
    <row r="98" spans="1:12" ht="15" thickBot="1">
      <c r="A98" s="4">
        <v>84</v>
      </c>
      <c r="B98" s="42"/>
      <c r="C98" s="42"/>
      <c r="D98" s="43"/>
      <c r="E98" s="44">
        <f t="shared" si="9"/>
        <v>118122.20940491706</v>
      </c>
      <c r="F98" s="45">
        <f t="shared" si="10"/>
        <v>-2629157.9038322144</v>
      </c>
      <c r="G98" s="46"/>
      <c r="H98" s="47">
        <f t="shared" si="11"/>
        <v>-16740.23796284865</v>
      </c>
      <c r="I98" s="43">
        <f t="shared" si="12"/>
        <v>886927.6973015303</v>
      </c>
      <c r="J98" s="43"/>
      <c r="K98" s="43"/>
      <c r="L98" s="34">
        <f t="shared" si="13"/>
        <v>101381.9714420684</v>
      </c>
    </row>
    <row r="99" spans="1:12" ht="14.25">
      <c r="A99" s="4">
        <v>85</v>
      </c>
      <c r="B99" s="19"/>
      <c r="C99" s="20"/>
      <c r="D99" s="4"/>
      <c r="E99" s="21">
        <f t="shared" si="9"/>
        <v>118909.69080094983</v>
      </c>
      <c r="F99" s="9">
        <f t="shared" si="10"/>
        <v>-2748067.5946331643</v>
      </c>
      <c r="G99" s="3"/>
      <c r="H99" s="22">
        <f t="shared" si="11"/>
        <v>-17527.71935888143</v>
      </c>
      <c r="I99" s="4">
        <f t="shared" si="12"/>
        <v>869399.9779426488</v>
      </c>
      <c r="J99" s="4"/>
      <c r="K99" s="4"/>
      <c r="L99" s="34">
        <f t="shared" si="13"/>
        <v>101381.9714420684</v>
      </c>
    </row>
    <row r="100" spans="1:12" ht="15" thickBot="1">
      <c r="A100" s="43">
        <v>86</v>
      </c>
      <c r="B100" s="42"/>
      <c r="C100" s="42"/>
      <c r="D100" s="43"/>
      <c r="E100" s="44">
        <f t="shared" si="9"/>
        <v>119702.42207295616</v>
      </c>
      <c r="F100" s="45">
        <f t="shared" si="10"/>
        <v>-2867770.0167061207</v>
      </c>
      <c r="G100" s="46"/>
      <c r="H100" s="47">
        <f t="shared" si="11"/>
        <v>-18320.450630887764</v>
      </c>
      <c r="I100" s="43">
        <f t="shared" si="12"/>
        <v>851079.527311761</v>
      </c>
      <c r="J100" s="43"/>
      <c r="K100" s="43"/>
      <c r="L100" s="34">
        <f t="shared" si="13"/>
        <v>101381.9714420684</v>
      </c>
    </row>
    <row r="101" spans="1:12" ht="14.25">
      <c r="A101" s="4">
        <v>87</v>
      </c>
      <c r="B101" s="19"/>
      <c r="C101" s="20"/>
      <c r="D101" s="4"/>
      <c r="E101" s="21">
        <f t="shared" si="9"/>
        <v>120500.43822010921</v>
      </c>
      <c r="F101" s="9">
        <f t="shared" si="10"/>
        <v>-2988270.45492623</v>
      </c>
      <c r="G101" s="3"/>
      <c r="H101" s="22">
        <f t="shared" si="11"/>
        <v>-19118.466778040805</v>
      </c>
      <c r="I101" s="4">
        <f t="shared" si="12"/>
        <v>831961.0605337203</v>
      </c>
      <c r="J101" s="4"/>
      <c r="K101" s="4"/>
      <c r="L101" s="34">
        <f t="shared" si="13"/>
        <v>101381.9714420684</v>
      </c>
    </row>
    <row r="102" spans="1:12" ht="15" thickBot="1">
      <c r="A102" s="4">
        <v>88</v>
      </c>
      <c r="B102" s="42"/>
      <c r="C102" s="42"/>
      <c r="D102" s="43"/>
      <c r="E102" s="44">
        <f t="shared" si="9"/>
        <v>121303.77447490994</v>
      </c>
      <c r="F102" s="45">
        <f t="shared" si="10"/>
        <v>-3109574.22940114</v>
      </c>
      <c r="G102" s="46"/>
      <c r="H102" s="47">
        <f t="shared" si="11"/>
        <v>-19921.803032841533</v>
      </c>
      <c r="I102" s="43">
        <f t="shared" si="12"/>
        <v>812039.2575008788</v>
      </c>
      <c r="J102" s="43"/>
      <c r="K102" s="43"/>
      <c r="L102" s="34">
        <f t="shared" si="13"/>
        <v>101381.9714420684</v>
      </c>
    </row>
    <row r="103" spans="1:12" ht="15" thickBot="1">
      <c r="A103" s="43">
        <v>89</v>
      </c>
      <c r="B103" s="19"/>
      <c r="C103" s="20"/>
      <c r="D103" s="4"/>
      <c r="E103" s="21">
        <f t="shared" si="9"/>
        <v>122112.46630474267</v>
      </c>
      <c r="F103" s="9">
        <f t="shared" si="10"/>
        <v>-3231686.6957058827</v>
      </c>
      <c r="G103" s="3"/>
      <c r="H103" s="22">
        <f t="shared" si="11"/>
        <v>-20730.494862674266</v>
      </c>
      <c r="I103" s="4">
        <f t="shared" si="12"/>
        <v>791308.7626382045</v>
      </c>
      <c r="J103" s="4"/>
      <c r="K103" s="4"/>
      <c r="L103" s="34">
        <f t="shared" si="13"/>
        <v>101381.9714420684</v>
      </c>
    </row>
    <row r="104" spans="1:12" ht="15" thickBot="1">
      <c r="A104" s="4">
        <v>90</v>
      </c>
      <c r="B104" s="42"/>
      <c r="C104" s="42"/>
      <c r="D104" s="43"/>
      <c r="E104" s="44">
        <f t="shared" si="9"/>
        <v>122926.54941344095</v>
      </c>
      <c r="F104" s="45">
        <f t="shared" si="10"/>
        <v>-3354613.2451193235</v>
      </c>
      <c r="G104" s="46"/>
      <c r="H104" s="47">
        <f t="shared" si="11"/>
        <v>-21544.577971372553</v>
      </c>
      <c r="I104" s="43">
        <f t="shared" si="12"/>
        <v>769764.184666832</v>
      </c>
      <c r="J104" s="43"/>
      <c r="K104" s="43"/>
      <c r="L104" s="34">
        <f t="shared" si="13"/>
        <v>101381.9714420684</v>
      </c>
    </row>
    <row r="105" spans="1:12" ht="14.25">
      <c r="A105" s="4">
        <v>91</v>
      </c>
      <c r="B105" s="19"/>
      <c r="C105" s="20"/>
      <c r="D105" s="4"/>
      <c r="E105" s="21">
        <f t="shared" si="9"/>
        <v>123746.05974286389</v>
      </c>
      <c r="F105" s="9">
        <f t="shared" si="10"/>
        <v>-3478359.3048621872</v>
      </c>
      <c r="G105" s="3"/>
      <c r="H105" s="22">
        <f t="shared" si="11"/>
        <v>-22364.088300795487</v>
      </c>
      <c r="I105" s="4">
        <f t="shared" si="12"/>
        <v>747400.0963660365</v>
      </c>
      <c r="J105" s="4"/>
      <c r="K105" s="4"/>
      <c r="L105" s="34">
        <f t="shared" si="13"/>
        <v>101381.9714420684</v>
      </c>
    </row>
    <row r="106" spans="1:12" ht="15" thickBot="1">
      <c r="A106" s="43">
        <v>92</v>
      </c>
      <c r="B106" s="42"/>
      <c r="C106" s="42"/>
      <c r="D106" s="43"/>
      <c r="E106" s="44">
        <f t="shared" si="9"/>
        <v>124571.03347448299</v>
      </c>
      <c r="F106" s="45">
        <f t="shared" si="10"/>
        <v>-3602930.3383366703</v>
      </c>
      <c r="G106" s="46"/>
      <c r="H106" s="47">
        <f t="shared" si="11"/>
        <v>-23189.062032414582</v>
      </c>
      <c r="I106" s="43">
        <f t="shared" si="12"/>
        <v>724211.0343336219</v>
      </c>
      <c r="J106" s="43"/>
      <c r="K106" s="43"/>
      <c r="L106" s="34">
        <f t="shared" si="13"/>
        <v>101381.9714420684</v>
      </c>
    </row>
    <row r="107" spans="1:12" ht="14.25">
      <c r="A107" s="4">
        <v>93</v>
      </c>
      <c r="B107" s="19"/>
      <c r="C107" s="20"/>
      <c r="D107" s="4"/>
      <c r="E107" s="21">
        <f t="shared" si="9"/>
        <v>125401.50703097954</v>
      </c>
      <c r="F107" s="9">
        <f t="shared" si="10"/>
        <v>-3728331.84536765</v>
      </c>
      <c r="G107" s="3"/>
      <c r="H107" s="22">
        <f t="shared" si="11"/>
        <v>-24019.535588911138</v>
      </c>
      <c r="I107" s="4">
        <f t="shared" si="12"/>
        <v>700191.4987447107</v>
      </c>
      <c r="J107" s="4"/>
      <c r="K107" s="4"/>
      <c r="L107" s="34">
        <f t="shared" si="13"/>
        <v>101381.9714420684</v>
      </c>
    </row>
    <row r="108" spans="1:12" ht="15" thickBot="1">
      <c r="A108" s="4">
        <v>94</v>
      </c>
      <c r="B108" s="42"/>
      <c r="C108" s="42"/>
      <c r="D108" s="43"/>
      <c r="E108" s="44">
        <f t="shared" si="9"/>
        <v>126237.51707785274</v>
      </c>
      <c r="F108" s="45">
        <f t="shared" si="10"/>
        <v>-3854569.3624455025</v>
      </c>
      <c r="G108" s="46"/>
      <c r="H108" s="47">
        <f t="shared" si="11"/>
        <v>-24855.545635784336</v>
      </c>
      <c r="I108" s="43">
        <f t="shared" si="12"/>
        <v>675335.9531089263</v>
      </c>
      <c r="J108" s="43"/>
      <c r="K108" s="43"/>
      <c r="L108" s="34">
        <f t="shared" si="13"/>
        <v>101381.9714420684</v>
      </c>
    </row>
    <row r="109" spans="1:12" ht="15" thickBot="1">
      <c r="A109" s="43">
        <v>95</v>
      </c>
      <c r="B109" s="19"/>
      <c r="C109" s="20"/>
      <c r="D109" s="4"/>
      <c r="E109" s="21">
        <f t="shared" si="9"/>
        <v>127079.10052503842</v>
      </c>
      <c r="F109" s="9">
        <f t="shared" si="10"/>
        <v>-3981648.462970541</v>
      </c>
      <c r="G109" s="3"/>
      <c r="H109" s="22">
        <f t="shared" si="11"/>
        <v>-25697.129082970016</v>
      </c>
      <c r="I109" s="4">
        <f t="shared" si="12"/>
        <v>649638.8240259563</v>
      </c>
      <c r="J109" s="4"/>
      <c r="K109" s="4"/>
      <c r="L109" s="34">
        <f t="shared" si="13"/>
        <v>101381.9714420684</v>
      </c>
    </row>
    <row r="110" spans="1:12" ht="15" thickBot="1">
      <c r="A110" s="4">
        <v>96</v>
      </c>
      <c r="B110" s="42"/>
      <c r="C110" s="42"/>
      <c r="D110" s="43"/>
      <c r="E110" s="44">
        <f t="shared" si="9"/>
        <v>127926.29452853868</v>
      </c>
      <c r="F110" s="45">
        <f t="shared" si="10"/>
        <v>-4109574.7574990797</v>
      </c>
      <c r="G110" s="46"/>
      <c r="H110" s="47">
        <f t="shared" si="11"/>
        <v>-26544.323086470275</v>
      </c>
      <c r="I110" s="43">
        <f t="shared" si="12"/>
        <v>623094.5009394861</v>
      </c>
      <c r="J110" s="43"/>
      <c r="K110" s="43"/>
      <c r="L110" s="34">
        <f t="shared" si="13"/>
        <v>101381.9714420684</v>
      </c>
    </row>
    <row r="111" spans="1:12" ht="14.25">
      <c r="A111" s="4">
        <v>97</v>
      </c>
      <c r="B111" s="19"/>
      <c r="C111" s="20"/>
      <c r="D111" s="4"/>
      <c r="E111" s="21">
        <f t="shared" si="9"/>
        <v>128779.13649206227</v>
      </c>
      <c r="F111" s="9">
        <f t="shared" si="10"/>
        <v>-4238353.893991142</v>
      </c>
      <c r="G111" s="3"/>
      <c r="H111" s="22">
        <f t="shared" si="11"/>
        <v>-27397.165049993866</v>
      </c>
      <c r="I111" s="4">
        <f t="shared" si="12"/>
        <v>595697.3358894922</v>
      </c>
      <c r="J111" s="4"/>
      <c r="K111" s="4"/>
      <c r="L111" s="34">
        <f t="shared" si="13"/>
        <v>101381.9714420684</v>
      </c>
    </row>
    <row r="112" spans="1:12" ht="15" thickBot="1">
      <c r="A112" s="43">
        <v>98</v>
      </c>
      <c r="B112" s="42"/>
      <c r="C112" s="42"/>
      <c r="D112" s="43"/>
      <c r="E112" s="44">
        <f t="shared" si="9"/>
        <v>129637.66406867601</v>
      </c>
      <c r="F112" s="45">
        <f t="shared" si="10"/>
        <v>-4367991.558059817</v>
      </c>
      <c r="G112" s="46"/>
      <c r="H112" s="47">
        <f t="shared" si="11"/>
        <v>-28255.692626607608</v>
      </c>
      <c r="I112" s="43">
        <f t="shared" si="12"/>
        <v>567441.6432628846</v>
      </c>
      <c r="J112" s="43"/>
      <c r="K112" s="43"/>
      <c r="L112" s="34">
        <f t="shared" si="13"/>
        <v>101381.9714420684</v>
      </c>
    </row>
    <row r="113" spans="1:12" ht="14.25">
      <c r="A113" s="4">
        <v>99</v>
      </c>
      <c r="B113" s="19"/>
      <c r="C113" s="20"/>
      <c r="D113" s="4"/>
      <c r="E113" s="21">
        <f t="shared" si="9"/>
        <v>130501.91516246718</v>
      </c>
      <c r="F113" s="9">
        <f t="shared" si="10"/>
        <v>-4498493.473222285</v>
      </c>
      <c r="G113" s="3"/>
      <c r="H113" s="22">
        <f t="shared" si="11"/>
        <v>-29119.94372039878</v>
      </c>
      <c r="I113" s="4">
        <f t="shared" si="12"/>
        <v>538321.6995424858</v>
      </c>
      <c r="J113" s="4"/>
      <c r="K113" s="4"/>
      <c r="L113" s="34">
        <f t="shared" si="13"/>
        <v>101381.9714420684</v>
      </c>
    </row>
    <row r="114" spans="1:12" ht="15" thickBot="1">
      <c r="A114" s="4">
        <v>100</v>
      </c>
      <c r="B114" s="42"/>
      <c r="C114" s="42"/>
      <c r="D114" s="43"/>
      <c r="E114" s="44">
        <f t="shared" si="9"/>
        <v>131371.92793021697</v>
      </c>
      <c r="F114" s="45">
        <f t="shared" si="10"/>
        <v>-4629865.401152502</v>
      </c>
      <c r="G114" s="46"/>
      <c r="H114" s="47">
        <f t="shared" si="11"/>
        <v>-29989.956488148568</v>
      </c>
      <c r="I114" s="43">
        <f t="shared" si="12"/>
        <v>508331.7430543372</v>
      </c>
      <c r="J114" s="43"/>
      <c r="K114" s="43"/>
      <c r="L114" s="34">
        <f t="shared" si="13"/>
        <v>101381.9714420684</v>
      </c>
    </row>
    <row r="115" spans="1:12" ht="15" thickBot="1">
      <c r="A115" s="43">
        <v>101</v>
      </c>
      <c r="B115" s="19"/>
      <c r="C115" s="20"/>
      <c r="D115" s="4"/>
      <c r="E115" s="21">
        <f t="shared" si="9"/>
        <v>132247.7407830851</v>
      </c>
      <c r="F115" s="9">
        <f t="shared" si="10"/>
        <v>-4762113.141935587</v>
      </c>
      <c r="G115" s="3"/>
      <c r="H115" s="22">
        <f t="shared" si="11"/>
        <v>-30865.76934101668</v>
      </c>
      <c r="I115" s="4">
        <f t="shared" si="12"/>
        <v>477465.97371332056</v>
      </c>
      <c r="J115" s="4"/>
      <c r="K115" s="4"/>
      <c r="L115" s="34">
        <f t="shared" si="13"/>
        <v>101381.9714420684</v>
      </c>
    </row>
    <row r="116" spans="1:12" ht="15" thickBot="1">
      <c r="A116" s="4">
        <v>102</v>
      </c>
      <c r="B116" s="42"/>
      <c r="C116" s="42"/>
      <c r="D116" s="43"/>
      <c r="E116" s="44">
        <f t="shared" si="9"/>
        <v>133129.39238830566</v>
      </c>
      <c r="F116" s="45">
        <f t="shared" si="10"/>
        <v>-4895242.534323893</v>
      </c>
      <c r="G116" s="46"/>
      <c r="H116" s="47">
        <f t="shared" si="11"/>
        <v>-31747.42094623725</v>
      </c>
      <c r="I116" s="43">
        <f t="shared" si="12"/>
        <v>445718.55276708334</v>
      </c>
      <c r="J116" s="43"/>
      <c r="K116" s="43"/>
      <c r="L116" s="34">
        <f t="shared" si="13"/>
        <v>101381.9714420684</v>
      </c>
    </row>
    <row r="117" spans="1:12" ht="14.25">
      <c r="A117" s="4">
        <v>103</v>
      </c>
      <c r="B117" s="19"/>
      <c r="C117" s="20"/>
      <c r="D117" s="4"/>
      <c r="E117" s="21">
        <f t="shared" si="9"/>
        <v>134016.92167089434</v>
      </c>
      <c r="F117" s="9">
        <f t="shared" si="10"/>
        <v>-5029259.455994787</v>
      </c>
      <c r="G117" s="3"/>
      <c r="H117" s="22">
        <f t="shared" si="11"/>
        <v>-32634.95022882595</v>
      </c>
      <c r="I117" s="4">
        <f t="shared" si="12"/>
        <v>413083.6025382574</v>
      </c>
      <c r="J117" s="4"/>
      <c r="K117" s="4"/>
      <c r="L117" s="34">
        <f t="shared" si="13"/>
        <v>101381.9714420684</v>
      </c>
    </row>
    <row r="118" spans="1:12" ht="15" thickBot="1">
      <c r="A118" s="43">
        <v>104</v>
      </c>
      <c r="B118" s="42"/>
      <c r="C118" s="42"/>
      <c r="D118" s="43"/>
      <c r="E118" s="44">
        <f t="shared" si="9"/>
        <v>134910.36781536698</v>
      </c>
      <c r="F118" s="45">
        <f t="shared" si="10"/>
        <v>-5164169.823810154</v>
      </c>
      <c r="G118" s="46"/>
      <c r="H118" s="47">
        <f t="shared" si="11"/>
        <v>-33528.39637329858</v>
      </c>
      <c r="I118" s="43">
        <f t="shared" si="12"/>
        <v>379555.20616495877</v>
      </c>
      <c r="J118" s="43"/>
      <c r="K118" s="43"/>
      <c r="L118" s="34">
        <f t="shared" si="13"/>
        <v>101381.9714420684</v>
      </c>
    </row>
    <row r="119" spans="1:12" ht="14.25">
      <c r="A119" s="4">
        <v>105</v>
      </c>
      <c r="B119" s="19"/>
      <c r="C119" s="20"/>
      <c r="D119" s="4"/>
      <c r="E119" s="21">
        <f t="shared" si="9"/>
        <v>135809.77026746943</v>
      </c>
      <c r="F119" s="9">
        <f t="shared" si="10"/>
        <v>-5299979.594077623</v>
      </c>
      <c r="G119" s="3"/>
      <c r="H119" s="22">
        <f t="shared" si="11"/>
        <v>-34427.79882540103</v>
      </c>
      <c r="I119" s="4">
        <f t="shared" si="12"/>
        <v>345127.4073395578</v>
      </c>
      <c r="J119" s="4"/>
      <c r="K119" s="4"/>
      <c r="L119" s="34">
        <f t="shared" si="13"/>
        <v>101381.9714420684</v>
      </c>
    </row>
    <row r="120" spans="1:12" ht="15" thickBot="1">
      <c r="A120" s="4">
        <v>106</v>
      </c>
      <c r="B120" s="42"/>
      <c r="C120" s="42"/>
      <c r="D120" s="43"/>
      <c r="E120" s="44">
        <f t="shared" si="9"/>
        <v>136715.16873591923</v>
      </c>
      <c r="F120" s="45">
        <f t="shared" si="10"/>
        <v>-5436694.762813543</v>
      </c>
      <c r="G120" s="46"/>
      <c r="H120" s="47">
        <f t="shared" si="11"/>
        <v>-35333.197293850826</v>
      </c>
      <c r="I120" s="43">
        <f t="shared" si="12"/>
        <v>309794.21004570695</v>
      </c>
      <c r="J120" s="43"/>
      <c r="K120" s="43"/>
      <c r="L120" s="34">
        <f t="shared" si="13"/>
        <v>101381.9714420684</v>
      </c>
    </row>
    <row r="121" spans="1:12" ht="15" thickBot="1">
      <c r="A121" s="43">
        <v>107</v>
      </c>
      <c r="B121" s="19"/>
      <c r="C121" s="20"/>
      <c r="D121" s="4"/>
      <c r="E121" s="21">
        <f t="shared" si="9"/>
        <v>137626.6031941587</v>
      </c>
      <c r="F121" s="9">
        <f t="shared" si="10"/>
        <v>-5574321.3660077015</v>
      </c>
      <c r="G121" s="3"/>
      <c r="H121" s="22">
        <f t="shared" si="11"/>
        <v>-36244.63175209029</v>
      </c>
      <c r="I121" s="4">
        <f t="shared" si="12"/>
        <v>273549.57829361665</v>
      </c>
      <c r="J121" s="4"/>
      <c r="K121" s="4"/>
      <c r="L121" s="34">
        <f t="shared" si="13"/>
        <v>101381.9714420684</v>
      </c>
    </row>
    <row r="122" spans="1:12" ht="15" thickBot="1">
      <c r="A122" s="4">
        <v>108</v>
      </c>
      <c r="B122" s="42"/>
      <c r="C122" s="42"/>
      <c r="D122" s="43"/>
      <c r="E122" s="44">
        <f t="shared" si="9"/>
        <v>138544.11388211974</v>
      </c>
      <c r="F122" s="45">
        <f t="shared" si="10"/>
        <v>-5712865.479889821</v>
      </c>
      <c r="G122" s="46"/>
      <c r="H122" s="47">
        <f t="shared" si="11"/>
        <v>-37162.14244005134</v>
      </c>
      <c r="I122" s="43">
        <f t="shared" si="12"/>
        <v>236387.43585356532</v>
      </c>
      <c r="J122" s="43"/>
      <c r="K122" s="43"/>
      <c r="L122" s="34">
        <f t="shared" si="13"/>
        <v>101381.9714420684</v>
      </c>
    </row>
    <row r="123" spans="1:12" ht="14.25">
      <c r="A123" s="4">
        <v>109</v>
      </c>
      <c r="B123" s="19"/>
      <c r="C123" s="20"/>
      <c r="D123" s="4"/>
      <c r="E123" s="21">
        <f t="shared" si="9"/>
        <v>139467.74130800055</v>
      </c>
      <c r="F123" s="9">
        <f t="shared" si="10"/>
        <v>-5852333.221197822</v>
      </c>
      <c r="G123" s="3"/>
      <c r="H123" s="22">
        <f t="shared" si="11"/>
        <v>-38085.76986593214</v>
      </c>
      <c r="I123" s="4">
        <f t="shared" si="12"/>
        <v>198301.66598763317</v>
      </c>
      <c r="J123" s="4"/>
      <c r="K123" s="4"/>
      <c r="L123" s="34">
        <f t="shared" si="13"/>
        <v>101381.9714420684</v>
      </c>
    </row>
    <row r="124" spans="1:12" ht="15" thickBot="1">
      <c r="A124" s="43">
        <v>110</v>
      </c>
      <c r="B124" s="42"/>
      <c r="C124" s="42"/>
      <c r="D124" s="43"/>
      <c r="E124" s="44">
        <f t="shared" si="9"/>
        <v>140397.5262500539</v>
      </c>
      <c r="F124" s="45">
        <f t="shared" si="10"/>
        <v>-5992730.747447876</v>
      </c>
      <c r="G124" s="46"/>
      <c r="H124" s="47">
        <f t="shared" si="11"/>
        <v>-39015.554807985485</v>
      </c>
      <c r="I124" s="43">
        <f t="shared" si="12"/>
        <v>159286.11117964768</v>
      </c>
      <c r="J124" s="43"/>
      <c r="K124" s="43"/>
      <c r="L124" s="34">
        <f t="shared" si="13"/>
        <v>101381.9714420684</v>
      </c>
    </row>
    <row r="125" spans="1:12" ht="14.25">
      <c r="A125" s="4">
        <v>111</v>
      </c>
      <c r="B125" s="19"/>
      <c r="C125" s="20"/>
      <c r="D125" s="4"/>
      <c r="E125" s="21">
        <f t="shared" si="9"/>
        <v>141333.50975838758</v>
      </c>
      <c r="F125" s="9">
        <f t="shared" si="10"/>
        <v>-6134064.257206264</v>
      </c>
      <c r="G125" s="3"/>
      <c r="H125" s="22">
        <f t="shared" si="11"/>
        <v>-39951.53831631918</v>
      </c>
      <c r="I125" s="4">
        <f t="shared" si="12"/>
        <v>119334.5728633285</v>
      </c>
      <c r="J125" s="4"/>
      <c r="K125" s="4"/>
      <c r="L125" s="34">
        <f t="shared" si="13"/>
        <v>101381.9714420684</v>
      </c>
    </row>
    <row r="126" spans="1:12" ht="15" thickBot="1">
      <c r="A126" s="4">
        <v>112</v>
      </c>
      <c r="B126" s="42"/>
      <c r="C126" s="42"/>
      <c r="D126" s="43"/>
      <c r="E126" s="44">
        <f t="shared" si="9"/>
        <v>142275.73315677684</v>
      </c>
      <c r="F126" s="45">
        <f t="shared" si="10"/>
        <v>-6276339.990363041</v>
      </c>
      <c r="G126" s="46"/>
      <c r="H126" s="47">
        <f t="shared" si="11"/>
        <v>-40893.76171470843</v>
      </c>
      <c r="I126" s="43">
        <f t="shared" si="12"/>
        <v>78440.81114862007</v>
      </c>
      <c r="J126" s="43"/>
      <c r="K126" s="43"/>
      <c r="L126" s="34">
        <f t="shared" si="13"/>
        <v>101381.9714420684</v>
      </c>
    </row>
    <row r="127" spans="1:12" ht="15" thickBot="1">
      <c r="A127" s="43">
        <v>113</v>
      </c>
      <c r="B127" s="19"/>
      <c r="C127" s="20"/>
      <c r="D127" s="4"/>
      <c r="E127" s="21">
        <f t="shared" si="9"/>
        <v>143224.23804448868</v>
      </c>
      <c r="F127" s="9">
        <f t="shared" si="10"/>
        <v>-6419564.228407529</v>
      </c>
      <c r="G127" s="3"/>
      <c r="H127" s="22">
        <f t="shared" si="11"/>
        <v>-41842.26660242027</v>
      </c>
      <c r="I127" s="4">
        <f t="shared" si="12"/>
        <v>36598.544546199795</v>
      </c>
      <c r="J127" s="4"/>
      <c r="K127" s="4"/>
      <c r="L127" s="34">
        <f t="shared" si="13"/>
        <v>101381.9714420684</v>
      </c>
    </row>
    <row r="128" spans="1:12" ht="15" thickBot="1">
      <c r="A128" s="4">
        <v>114</v>
      </c>
      <c r="B128" s="42"/>
      <c r="C128" s="42"/>
      <c r="D128" s="43"/>
      <c r="E128" s="44">
        <f t="shared" si="9"/>
        <v>144179.0662981186</v>
      </c>
      <c r="F128" s="45">
        <f t="shared" si="10"/>
        <v>-6563743.294705648</v>
      </c>
      <c r="G128" s="46"/>
      <c r="H128" s="47">
        <f t="shared" si="11"/>
        <v>-42797.09485605019</v>
      </c>
      <c r="I128" s="43">
        <f t="shared" si="12"/>
        <v>-6198.550309850398</v>
      </c>
      <c r="J128" s="43"/>
      <c r="K128" s="43"/>
      <c r="L128" s="34">
        <f t="shared" si="13"/>
        <v>101381.9714420684</v>
      </c>
    </row>
    <row r="129" spans="1:12" ht="14.25">
      <c r="A129" s="4">
        <v>115</v>
      </c>
      <c r="B129" s="19"/>
      <c r="C129" s="20"/>
      <c r="D129" s="4"/>
      <c r="E129" s="21">
        <f t="shared" si="9"/>
        <v>145140.2600734394</v>
      </c>
      <c r="F129" s="9">
        <f t="shared" si="10"/>
        <v>-6708883.554779087</v>
      </c>
      <c r="G129" s="3"/>
      <c r="H129" s="22">
        <f t="shared" si="11"/>
        <v>-43758.28863137099</v>
      </c>
      <c r="I129" s="4">
        <f t="shared" si="12"/>
        <v>-49956.83894122139</v>
      </c>
      <c r="J129" s="4"/>
      <c r="K129" s="4"/>
      <c r="L129" s="34">
        <f t="shared" si="13"/>
        <v>101381.9714420684</v>
      </c>
    </row>
    <row r="130" spans="1:12" ht="15" thickBot="1">
      <c r="A130" s="43">
        <v>116</v>
      </c>
      <c r="B130" s="42"/>
      <c r="C130" s="42"/>
      <c r="D130" s="43"/>
      <c r="E130" s="44">
        <f t="shared" si="9"/>
        <v>146107.86180726232</v>
      </c>
      <c r="F130" s="45">
        <f t="shared" si="10"/>
        <v>-6854991.41658635</v>
      </c>
      <c r="G130" s="46"/>
      <c r="H130" s="47">
        <f t="shared" si="11"/>
        <v>-44725.89036519392</v>
      </c>
      <c r="I130" s="43">
        <f t="shared" si="12"/>
        <v>-94682.7293064153</v>
      </c>
      <c r="J130" s="43"/>
      <c r="K130" s="43"/>
      <c r="L130" s="34">
        <f t="shared" si="13"/>
        <v>101381.9714420684</v>
      </c>
    </row>
    <row r="131" spans="1:12" ht="14.25">
      <c r="A131" s="4">
        <v>117</v>
      </c>
      <c r="B131" s="19"/>
      <c r="C131" s="20"/>
      <c r="D131" s="4"/>
      <c r="E131" s="21">
        <f t="shared" si="9"/>
        <v>147081.91421931074</v>
      </c>
      <c r="F131" s="9">
        <f t="shared" si="10"/>
        <v>-7002073.33080566</v>
      </c>
      <c r="G131" s="3"/>
      <c r="H131" s="22">
        <f t="shared" si="11"/>
        <v>-45699.94277724234</v>
      </c>
      <c r="I131" s="4">
        <f t="shared" si="12"/>
        <v>-140382.67208365764</v>
      </c>
      <c r="J131" s="4"/>
      <c r="K131" s="4"/>
      <c r="L131" s="34">
        <f t="shared" si="13"/>
        <v>101381.9714420684</v>
      </c>
    </row>
    <row r="132" spans="1:12" ht="15" thickBot="1">
      <c r="A132" s="4">
        <v>118</v>
      </c>
      <c r="B132" s="42"/>
      <c r="C132" s="42"/>
      <c r="D132" s="43"/>
      <c r="E132" s="44">
        <f t="shared" si="9"/>
        <v>148062.46031410614</v>
      </c>
      <c r="F132" s="45">
        <f t="shared" si="10"/>
        <v>-7150135.791119766</v>
      </c>
      <c r="G132" s="46"/>
      <c r="H132" s="47">
        <f t="shared" si="11"/>
        <v>-46680.488872037735</v>
      </c>
      <c r="I132" s="43">
        <f t="shared" si="12"/>
        <v>-187063.16095569538</v>
      </c>
      <c r="J132" s="43"/>
      <c r="K132" s="43"/>
      <c r="L132" s="34">
        <f t="shared" si="13"/>
        <v>101381.9714420684</v>
      </c>
    </row>
    <row r="133" spans="1:12" ht="15" thickBot="1">
      <c r="A133" s="43">
        <v>119</v>
      </c>
      <c r="B133" s="19"/>
      <c r="C133" s="20"/>
      <c r="D133" s="4"/>
      <c r="E133" s="21">
        <f t="shared" si="9"/>
        <v>149049.54338286686</v>
      </c>
      <c r="F133" s="9">
        <f t="shared" si="10"/>
        <v>-7299185.334502634</v>
      </c>
      <c r="G133" s="3"/>
      <c r="H133" s="22">
        <f t="shared" si="11"/>
        <v>-47667.57194079845</v>
      </c>
      <c r="I133" s="4">
        <f t="shared" si="12"/>
        <v>-234730.73289649384</v>
      </c>
      <c r="J133" s="4"/>
      <c r="K133" s="4"/>
      <c r="L133" s="34">
        <f t="shared" si="13"/>
        <v>101381.9714420684</v>
      </c>
    </row>
    <row r="134" spans="1:12" ht="15" thickBot="1">
      <c r="A134" s="4">
        <v>120</v>
      </c>
      <c r="B134" s="42"/>
      <c r="C134" s="42"/>
      <c r="D134" s="43"/>
      <c r="E134" s="44">
        <f t="shared" si="9"/>
        <v>150043.2070054193</v>
      </c>
      <c r="F134" s="45">
        <f t="shared" si="10"/>
        <v>-7449228.5415080525</v>
      </c>
      <c r="G134" s="46"/>
      <c r="H134" s="47">
        <f t="shared" si="11"/>
        <v>-48661.23556335089</v>
      </c>
      <c r="I134" s="43">
        <f t="shared" si="12"/>
        <v>-283391.9684598447</v>
      </c>
      <c r="J134" s="43"/>
      <c r="K134" s="43"/>
      <c r="L134" s="34">
        <f t="shared" si="13"/>
        <v>101381.9714420684</v>
      </c>
    </row>
    <row r="135" spans="1:12" ht="14.25">
      <c r="A135" s="4">
        <v>121</v>
      </c>
      <c r="B135" s="19"/>
      <c r="C135" s="20"/>
      <c r="D135" s="4"/>
      <c r="E135" s="21">
        <f t="shared" si="9"/>
        <v>151043.49505212207</v>
      </c>
      <c r="F135" s="9">
        <f t="shared" si="10"/>
        <v>-7600272.036560175</v>
      </c>
      <c r="G135" s="3"/>
      <c r="H135" s="22">
        <f t="shared" si="11"/>
        <v>-49661.52361005368</v>
      </c>
      <c r="I135" s="4">
        <f t="shared" si="12"/>
        <v>-333053.4920698984</v>
      </c>
      <c r="J135" s="4"/>
      <c r="K135" s="4"/>
      <c r="L135" s="34">
        <f t="shared" si="13"/>
        <v>101381.9714420684</v>
      </c>
    </row>
    <row r="136" spans="1:12" ht="15" thickBot="1">
      <c r="A136" s="43">
        <v>122</v>
      </c>
      <c r="B136" s="42"/>
      <c r="C136" s="42"/>
      <c r="D136" s="43"/>
      <c r="E136" s="44">
        <f t="shared" si="9"/>
        <v>152050.4516858029</v>
      </c>
      <c r="F136" s="45">
        <f t="shared" si="10"/>
        <v>-7752322.488245978</v>
      </c>
      <c r="G136" s="46"/>
      <c r="H136" s="47">
        <f t="shared" si="11"/>
        <v>-50668.4802437345</v>
      </c>
      <c r="I136" s="43">
        <f t="shared" si="12"/>
        <v>-383721.9723136329</v>
      </c>
      <c r="J136" s="43"/>
      <c r="K136" s="43"/>
      <c r="L136" s="34">
        <f t="shared" si="13"/>
        <v>101381.9714420684</v>
      </c>
    </row>
    <row r="137" spans="1:12" ht="14.25">
      <c r="A137" s="4">
        <v>123</v>
      </c>
      <c r="B137" s="19"/>
      <c r="C137" s="20"/>
      <c r="D137" s="4"/>
      <c r="E137" s="21">
        <f t="shared" si="9"/>
        <v>153064.12136370825</v>
      </c>
      <c r="F137" s="9">
        <f t="shared" si="10"/>
        <v>-7905386.609609686</v>
      </c>
      <c r="G137" s="3"/>
      <c r="H137" s="22">
        <f t="shared" si="11"/>
        <v>-51682.14992163985</v>
      </c>
      <c r="I137" s="4">
        <f t="shared" si="12"/>
        <v>-435404.1222352728</v>
      </c>
      <c r="J137" s="4"/>
      <c r="K137" s="4"/>
      <c r="L137" s="34">
        <f t="shared" si="13"/>
        <v>101381.9714420684</v>
      </c>
    </row>
    <row r="138" spans="1:12" ht="15" thickBot="1">
      <c r="A138" s="4">
        <v>124</v>
      </c>
      <c r="B138" s="42"/>
      <c r="C138" s="42"/>
      <c r="D138" s="43"/>
      <c r="E138" s="44">
        <f t="shared" si="9"/>
        <v>154084.5488394663</v>
      </c>
      <c r="F138" s="45">
        <f t="shared" si="10"/>
        <v>-8059471.1584491525</v>
      </c>
      <c r="G138" s="46"/>
      <c r="H138" s="47">
        <f t="shared" si="11"/>
        <v>-52702.5773973979</v>
      </c>
      <c r="I138" s="43">
        <f t="shared" si="12"/>
        <v>-488106.6996326707</v>
      </c>
      <c r="J138" s="43"/>
      <c r="K138" s="43"/>
      <c r="L138" s="34">
        <f t="shared" si="13"/>
        <v>101381.9714420684</v>
      </c>
    </row>
    <row r="139" spans="1:12" ht="15" thickBot="1">
      <c r="A139" s="43">
        <v>125</v>
      </c>
      <c r="B139" s="19"/>
      <c r="C139" s="20"/>
      <c r="D139" s="4"/>
      <c r="E139" s="21">
        <f aca="true" t="shared" si="14" ref="E139:E194">L139-H139</f>
        <v>155111.77916506276</v>
      </c>
      <c r="F139" s="9">
        <f aca="true" t="shared" si="15" ref="F139:F194">F138-E139</f>
        <v>-8214582.937614216</v>
      </c>
      <c r="G139" s="3"/>
      <c r="H139" s="22">
        <f aca="true" t="shared" si="16" ref="H139:H194">F138*$F$3/12</f>
        <v>-53729.80772299435</v>
      </c>
      <c r="I139" s="4">
        <f aca="true" t="shared" si="17" ref="I139:I194">H139+I138</f>
        <v>-541836.507355665</v>
      </c>
      <c r="J139" s="4"/>
      <c r="K139" s="4"/>
      <c r="L139" s="34">
        <f t="shared" si="13"/>
        <v>101381.9714420684</v>
      </c>
    </row>
    <row r="140" spans="1:12" ht="15" thickBot="1">
      <c r="A140" s="4">
        <v>126</v>
      </c>
      <c r="B140" s="42"/>
      <c r="C140" s="42"/>
      <c r="D140" s="43"/>
      <c r="E140" s="44">
        <f t="shared" si="14"/>
        <v>156145.85769282983</v>
      </c>
      <c r="F140" s="45">
        <f t="shared" si="15"/>
        <v>-8370728.795307046</v>
      </c>
      <c r="G140" s="46"/>
      <c r="H140" s="47">
        <f t="shared" si="16"/>
        <v>-54763.88625076143</v>
      </c>
      <c r="I140" s="43">
        <f t="shared" si="17"/>
        <v>-596600.3936064264</v>
      </c>
      <c r="J140" s="43"/>
      <c r="K140" s="43"/>
      <c r="L140" s="34">
        <f t="shared" si="13"/>
        <v>101381.9714420684</v>
      </c>
    </row>
    <row r="141" spans="1:12" ht="14.25">
      <c r="A141" s="4">
        <v>127</v>
      </c>
      <c r="B141" s="19"/>
      <c r="C141" s="20"/>
      <c r="D141" s="4"/>
      <c r="E141" s="21">
        <f t="shared" si="14"/>
        <v>157186.8300774487</v>
      </c>
      <c r="F141" s="9">
        <f t="shared" si="15"/>
        <v>-8527915.625384495</v>
      </c>
      <c r="G141" s="3"/>
      <c r="H141" s="22">
        <f t="shared" si="16"/>
        <v>-55804.85863538031</v>
      </c>
      <c r="I141" s="4">
        <f t="shared" si="17"/>
        <v>-652405.2522418067</v>
      </c>
      <c r="J141" s="4"/>
      <c r="K141" s="4"/>
      <c r="L141" s="34">
        <f t="shared" si="13"/>
        <v>101381.9714420684</v>
      </c>
    </row>
    <row r="142" spans="1:12" ht="15" thickBot="1">
      <c r="A142" s="43">
        <v>128</v>
      </c>
      <c r="B142" s="42"/>
      <c r="C142" s="42"/>
      <c r="D142" s="43"/>
      <c r="E142" s="44">
        <f t="shared" si="14"/>
        <v>158234.74227796504</v>
      </c>
      <c r="F142" s="45">
        <f t="shared" si="15"/>
        <v>-8686150.36766246</v>
      </c>
      <c r="G142" s="46"/>
      <c r="H142" s="47">
        <f t="shared" si="16"/>
        <v>-56852.770835896634</v>
      </c>
      <c r="I142" s="43">
        <f t="shared" si="17"/>
        <v>-709258.0230777033</v>
      </c>
      <c r="J142" s="43"/>
      <c r="K142" s="43"/>
      <c r="L142" s="34">
        <f t="shared" si="13"/>
        <v>101381.9714420684</v>
      </c>
    </row>
    <row r="143" spans="1:12" ht="14.25">
      <c r="A143" s="4">
        <v>129</v>
      </c>
      <c r="B143" s="19"/>
      <c r="C143" s="20"/>
      <c r="D143" s="4"/>
      <c r="E143" s="21">
        <f t="shared" si="14"/>
        <v>159289.64055981813</v>
      </c>
      <c r="F143" s="9">
        <f t="shared" si="15"/>
        <v>-8845440.008222278</v>
      </c>
      <c r="G143" s="3"/>
      <c r="H143" s="22">
        <f t="shared" si="16"/>
        <v>-57907.669117749734</v>
      </c>
      <c r="I143" s="4">
        <f t="shared" si="17"/>
        <v>-767165.6921954531</v>
      </c>
      <c r="J143" s="4"/>
      <c r="K143" s="4"/>
      <c r="L143" s="34">
        <f t="shared" si="13"/>
        <v>101381.9714420684</v>
      </c>
    </row>
    <row r="144" spans="1:12" ht="15" thickBot="1">
      <c r="A144" s="4">
        <v>130</v>
      </c>
      <c r="B144" s="42"/>
      <c r="C144" s="42"/>
      <c r="D144" s="43"/>
      <c r="E144" s="44">
        <f t="shared" si="14"/>
        <v>160351.57149688358</v>
      </c>
      <c r="F144" s="45">
        <f t="shared" si="15"/>
        <v>-9005791.579719162</v>
      </c>
      <c r="G144" s="46"/>
      <c r="H144" s="47">
        <f t="shared" si="16"/>
        <v>-58969.600054815186</v>
      </c>
      <c r="I144" s="43">
        <f t="shared" si="17"/>
        <v>-826135.2922502683</v>
      </c>
      <c r="J144" s="43"/>
      <c r="K144" s="43"/>
      <c r="L144" s="34">
        <f t="shared" si="13"/>
        <v>101381.9714420684</v>
      </c>
    </row>
    <row r="145" spans="1:12" ht="15" thickBot="1">
      <c r="A145" s="43">
        <v>131</v>
      </c>
      <c r="B145" s="19"/>
      <c r="C145" s="20"/>
      <c r="D145" s="4"/>
      <c r="E145" s="21">
        <f t="shared" si="14"/>
        <v>161420.58197352948</v>
      </c>
      <c r="F145" s="9">
        <f t="shared" si="15"/>
        <v>-9167212.161692692</v>
      </c>
      <c r="G145" s="3"/>
      <c r="H145" s="22">
        <f t="shared" si="16"/>
        <v>-60038.610531461076</v>
      </c>
      <c r="I145" s="4">
        <f t="shared" si="17"/>
        <v>-886173.9027817294</v>
      </c>
      <c r="J145" s="4"/>
      <c r="K145" s="4"/>
      <c r="L145" s="34">
        <f aca="true" t="shared" si="18" ref="L145:L194">+L144</f>
        <v>101381.9714420684</v>
      </c>
    </row>
    <row r="146" spans="1:12" ht="15" thickBot="1">
      <c r="A146" s="4">
        <v>132</v>
      </c>
      <c r="B146" s="42"/>
      <c r="C146" s="42"/>
      <c r="D146" s="43"/>
      <c r="E146" s="44">
        <f t="shared" si="14"/>
        <v>162496.71918668636</v>
      </c>
      <c r="F146" s="45">
        <f t="shared" si="15"/>
        <v>-9329708.880879378</v>
      </c>
      <c r="G146" s="46"/>
      <c r="H146" s="47">
        <f t="shared" si="16"/>
        <v>-61114.74774461795</v>
      </c>
      <c r="I146" s="43">
        <f t="shared" si="17"/>
        <v>-947288.6505263473</v>
      </c>
      <c r="J146" s="43"/>
      <c r="K146" s="43"/>
      <c r="L146" s="34">
        <f t="shared" si="18"/>
        <v>101381.9714420684</v>
      </c>
    </row>
    <row r="147" spans="1:12" ht="14.25">
      <c r="A147" s="4">
        <v>133</v>
      </c>
      <c r="B147" s="19"/>
      <c r="C147" s="20"/>
      <c r="D147" s="4"/>
      <c r="E147" s="21">
        <f t="shared" si="14"/>
        <v>163580.03064793092</v>
      </c>
      <c r="F147" s="9">
        <f t="shared" si="15"/>
        <v>-9493288.91152731</v>
      </c>
      <c r="G147" s="3"/>
      <c r="H147" s="22">
        <f t="shared" si="16"/>
        <v>-62198.05920586252</v>
      </c>
      <c r="I147" s="4">
        <f t="shared" si="17"/>
        <v>-1009486.7097322098</v>
      </c>
      <c r="J147" s="4"/>
      <c r="K147" s="4"/>
      <c r="L147" s="34">
        <f t="shared" si="18"/>
        <v>101381.9714420684</v>
      </c>
    </row>
    <row r="148" spans="1:12" ht="15" thickBot="1">
      <c r="A148" s="43">
        <v>134</v>
      </c>
      <c r="B148" s="42"/>
      <c r="C148" s="42"/>
      <c r="D148" s="43"/>
      <c r="E148" s="44">
        <f t="shared" si="14"/>
        <v>164670.5641855838</v>
      </c>
      <c r="F148" s="45">
        <f t="shared" si="15"/>
        <v>-9657959.475712894</v>
      </c>
      <c r="G148" s="46"/>
      <c r="H148" s="47">
        <f t="shared" si="16"/>
        <v>-63288.59274351539</v>
      </c>
      <c r="I148" s="43">
        <f t="shared" si="17"/>
        <v>-1072775.3024757253</v>
      </c>
      <c r="J148" s="43"/>
      <c r="K148" s="43"/>
      <c r="L148" s="34">
        <f t="shared" si="18"/>
        <v>101381.9714420684</v>
      </c>
    </row>
    <row r="149" spans="1:12" ht="14.25">
      <c r="A149" s="4">
        <v>135</v>
      </c>
      <c r="B149" s="19"/>
      <c r="C149" s="20"/>
      <c r="D149" s="4"/>
      <c r="E149" s="21">
        <f t="shared" si="14"/>
        <v>165768.36794682103</v>
      </c>
      <c r="F149" s="9">
        <f t="shared" si="15"/>
        <v>-9823727.843659714</v>
      </c>
      <c r="G149" s="3"/>
      <c r="H149" s="22">
        <f t="shared" si="16"/>
        <v>-64386.39650475263</v>
      </c>
      <c r="I149" s="4">
        <f t="shared" si="17"/>
        <v>-1137161.6989804779</v>
      </c>
      <c r="J149" s="4"/>
      <c r="K149" s="4"/>
      <c r="L149" s="34">
        <f t="shared" si="18"/>
        <v>101381.9714420684</v>
      </c>
    </row>
    <row r="150" spans="1:12" ht="15" thickBot="1">
      <c r="A150" s="4">
        <v>136</v>
      </c>
      <c r="B150" s="42"/>
      <c r="C150" s="42"/>
      <c r="D150" s="43"/>
      <c r="E150" s="44">
        <f t="shared" si="14"/>
        <v>166873.49039979983</v>
      </c>
      <c r="F150" s="45">
        <f t="shared" si="15"/>
        <v>-9990601.334059514</v>
      </c>
      <c r="G150" s="46"/>
      <c r="H150" s="47">
        <f t="shared" si="16"/>
        <v>-65491.51895773143</v>
      </c>
      <c r="I150" s="43">
        <f t="shared" si="17"/>
        <v>-1202653.2179382094</v>
      </c>
      <c r="J150" s="43"/>
      <c r="K150" s="43"/>
      <c r="L150" s="34">
        <f t="shared" si="18"/>
        <v>101381.9714420684</v>
      </c>
    </row>
    <row r="151" spans="1:12" ht="15" thickBot="1">
      <c r="A151" s="43">
        <v>137</v>
      </c>
      <c r="B151" s="19"/>
      <c r="C151" s="20"/>
      <c r="D151" s="4"/>
      <c r="E151" s="21">
        <f t="shared" si="14"/>
        <v>167985.98033579852</v>
      </c>
      <c r="F151" s="9">
        <f t="shared" si="15"/>
        <v>-10158587.314395312</v>
      </c>
      <c r="G151" s="3"/>
      <c r="H151" s="22">
        <f t="shared" si="16"/>
        <v>-66604.0088937301</v>
      </c>
      <c r="I151" s="4">
        <f t="shared" si="17"/>
        <v>-1269257.2268319395</v>
      </c>
      <c r="J151" s="4"/>
      <c r="K151" s="4"/>
      <c r="L151" s="34">
        <f t="shared" si="18"/>
        <v>101381.9714420684</v>
      </c>
    </row>
    <row r="152" spans="1:12" ht="15" thickBot="1">
      <c r="A152" s="4">
        <v>138</v>
      </c>
      <c r="B152" s="42"/>
      <c r="C152" s="42"/>
      <c r="D152" s="43"/>
      <c r="E152" s="44">
        <f t="shared" si="14"/>
        <v>169105.8868713705</v>
      </c>
      <c r="F152" s="45">
        <f t="shared" si="15"/>
        <v>-10327693.201266684</v>
      </c>
      <c r="G152" s="46"/>
      <c r="H152" s="47">
        <f t="shared" si="16"/>
        <v>-67723.91542930208</v>
      </c>
      <c r="I152" s="43">
        <f t="shared" si="17"/>
        <v>-1336981.1422612416</v>
      </c>
      <c r="J152" s="43"/>
      <c r="K152" s="43"/>
      <c r="L152" s="34">
        <f t="shared" si="18"/>
        <v>101381.9714420684</v>
      </c>
    </row>
    <row r="153" spans="1:12" ht="14.25">
      <c r="A153" s="4">
        <v>139</v>
      </c>
      <c r="B153" s="19"/>
      <c r="C153" s="20"/>
      <c r="D153" s="4"/>
      <c r="E153" s="21">
        <f t="shared" si="14"/>
        <v>170233.25945051294</v>
      </c>
      <c r="F153" s="9">
        <f t="shared" si="15"/>
        <v>-10497926.460717198</v>
      </c>
      <c r="G153" s="3"/>
      <c r="H153" s="22">
        <f t="shared" si="16"/>
        <v>-68851.28800844455</v>
      </c>
      <c r="I153" s="4">
        <f t="shared" si="17"/>
        <v>-1405832.430269686</v>
      </c>
      <c r="J153" s="4"/>
      <c r="K153" s="4"/>
      <c r="L153" s="34">
        <f t="shared" si="18"/>
        <v>101381.9714420684</v>
      </c>
    </row>
    <row r="154" spans="1:12" ht="15" thickBot="1">
      <c r="A154" s="43">
        <v>140</v>
      </c>
      <c r="B154" s="42"/>
      <c r="C154" s="42"/>
      <c r="D154" s="43"/>
      <c r="E154" s="44">
        <f t="shared" si="14"/>
        <v>171368.14784684972</v>
      </c>
      <c r="F154" s="45">
        <f t="shared" si="15"/>
        <v>-10669294.608564047</v>
      </c>
      <c r="G154" s="46"/>
      <c r="H154" s="47">
        <f t="shared" si="16"/>
        <v>-69986.17640478132</v>
      </c>
      <c r="I154" s="43">
        <f t="shared" si="17"/>
        <v>-1475818.6066744674</v>
      </c>
      <c r="J154" s="43"/>
      <c r="K154" s="43"/>
      <c r="L154" s="34">
        <f t="shared" si="18"/>
        <v>101381.9714420684</v>
      </c>
    </row>
    <row r="155" spans="1:12" ht="14.25">
      <c r="A155" s="4">
        <v>141</v>
      </c>
      <c r="B155" s="19"/>
      <c r="C155" s="20"/>
      <c r="D155" s="4"/>
      <c r="E155" s="21">
        <f t="shared" si="14"/>
        <v>172510.60216582872</v>
      </c>
      <c r="F155" s="9">
        <f t="shared" si="15"/>
        <v>-10841805.210729877</v>
      </c>
      <c r="G155" s="3"/>
      <c r="H155" s="22">
        <f t="shared" si="16"/>
        <v>-71128.63072376032</v>
      </c>
      <c r="I155" s="4">
        <f t="shared" si="17"/>
        <v>-1546947.2373982277</v>
      </c>
      <c r="J155" s="4"/>
      <c r="K155" s="4"/>
      <c r="L155" s="34">
        <f t="shared" si="18"/>
        <v>101381.9714420684</v>
      </c>
    </row>
    <row r="156" spans="1:12" ht="15" thickBot="1">
      <c r="A156" s="4">
        <v>142</v>
      </c>
      <c r="B156" s="42"/>
      <c r="C156" s="42"/>
      <c r="D156" s="43"/>
      <c r="E156" s="44">
        <f t="shared" si="14"/>
        <v>173660.67284693423</v>
      </c>
      <c r="F156" s="45">
        <f t="shared" si="15"/>
        <v>-11015465.88357681</v>
      </c>
      <c r="G156" s="46"/>
      <c r="H156" s="47">
        <f t="shared" si="16"/>
        <v>-72278.70140486585</v>
      </c>
      <c r="I156" s="43">
        <f t="shared" si="17"/>
        <v>-1619225.9388030935</v>
      </c>
      <c r="J156" s="43"/>
      <c r="K156" s="43"/>
      <c r="L156" s="34">
        <f t="shared" si="18"/>
        <v>101381.9714420684</v>
      </c>
    </row>
    <row r="157" spans="1:12" ht="15" thickBot="1">
      <c r="A157" s="43">
        <v>143</v>
      </c>
      <c r="B157" s="19"/>
      <c r="C157" s="20"/>
      <c r="D157" s="4"/>
      <c r="E157" s="21">
        <f t="shared" si="14"/>
        <v>174818.4106659138</v>
      </c>
      <c r="F157" s="9">
        <f t="shared" si="15"/>
        <v>-11190284.294242725</v>
      </c>
      <c r="G157" s="3"/>
      <c r="H157" s="22">
        <f t="shared" si="16"/>
        <v>-73436.4392238454</v>
      </c>
      <c r="I157" s="4">
        <f t="shared" si="17"/>
        <v>-1692662.378026939</v>
      </c>
      <c r="J157" s="4"/>
      <c r="K157" s="4"/>
      <c r="L157" s="34">
        <f t="shared" si="18"/>
        <v>101381.9714420684</v>
      </c>
    </row>
    <row r="158" spans="1:12" ht="15" thickBot="1">
      <c r="A158" s="4">
        <v>144</v>
      </c>
      <c r="B158" s="42"/>
      <c r="C158" s="42"/>
      <c r="D158" s="43"/>
      <c r="E158" s="44">
        <f t="shared" si="14"/>
        <v>175983.8667370199</v>
      </c>
      <c r="F158" s="45">
        <f t="shared" si="15"/>
        <v>-11366268.160979744</v>
      </c>
      <c r="G158" s="46"/>
      <c r="H158" s="47">
        <f t="shared" si="16"/>
        <v>-74601.8952949515</v>
      </c>
      <c r="I158" s="43">
        <f t="shared" si="17"/>
        <v>-1767264.2733218905</v>
      </c>
      <c r="J158" s="43"/>
      <c r="K158" s="43"/>
      <c r="L158" s="34">
        <f t="shared" si="18"/>
        <v>101381.9714420684</v>
      </c>
    </row>
    <row r="159" spans="1:12" ht="14.25">
      <c r="A159" s="4">
        <v>145</v>
      </c>
      <c r="B159" s="19"/>
      <c r="C159" s="20"/>
      <c r="D159" s="4"/>
      <c r="E159" s="21">
        <f t="shared" si="14"/>
        <v>177157.09251526668</v>
      </c>
      <c r="F159" s="9">
        <f t="shared" si="15"/>
        <v>-11543425.253495011</v>
      </c>
      <c r="G159" s="3"/>
      <c r="H159" s="22">
        <f t="shared" si="16"/>
        <v>-75775.12107319829</v>
      </c>
      <c r="I159" s="4">
        <f t="shared" si="17"/>
        <v>-1843039.3943950888</v>
      </c>
      <c r="J159" s="4"/>
      <c r="K159" s="4"/>
      <c r="L159" s="34">
        <f t="shared" si="18"/>
        <v>101381.9714420684</v>
      </c>
    </row>
    <row r="160" spans="1:12" ht="15" thickBot="1">
      <c r="A160" s="43">
        <v>146</v>
      </c>
      <c r="B160" s="42"/>
      <c r="C160" s="42"/>
      <c r="D160" s="43"/>
      <c r="E160" s="44">
        <f t="shared" si="14"/>
        <v>178338.1397987018</v>
      </c>
      <c r="F160" s="45">
        <f t="shared" si="15"/>
        <v>-11721763.393293714</v>
      </c>
      <c r="G160" s="46"/>
      <c r="H160" s="47">
        <f t="shared" si="16"/>
        <v>-76956.16835663341</v>
      </c>
      <c r="I160" s="43">
        <f t="shared" si="17"/>
        <v>-1919995.5627517223</v>
      </c>
      <c r="J160" s="43"/>
      <c r="K160" s="43"/>
      <c r="L160" s="34">
        <f t="shared" si="18"/>
        <v>101381.9714420684</v>
      </c>
    </row>
    <row r="161" spans="1:12" ht="14.25">
      <c r="A161" s="4">
        <v>147</v>
      </c>
      <c r="B161" s="19"/>
      <c r="C161" s="20"/>
      <c r="D161" s="4"/>
      <c r="E161" s="21">
        <f t="shared" si="14"/>
        <v>179527.06073069316</v>
      </c>
      <c r="F161" s="9">
        <f t="shared" si="15"/>
        <v>-11901290.454024408</v>
      </c>
      <c r="G161" s="3"/>
      <c r="H161" s="22">
        <f t="shared" si="16"/>
        <v>-78145.08928862476</v>
      </c>
      <c r="I161" s="4">
        <f t="shared" si="17"/>
        <v>-1998140.652040347</v>
      </c>
      <c r="J161" s="4"/>
      <c r="K161" s="4"/>
      <c r="L161" s="34">
        <f t="shared" si="18"/>
        <v>101381.9714420684</v>
      </c>
    </row>
    <row r="162" spans="1:12" ht="15" thickBot="1">
      <c r="A162" s="4">
        <v>148</v>
      </c>
      <c r="B162" s="42"/>
      <c r="C162" s="42"/>
      <c r="D162" s="43"/>
      <c r="E162" s="44">
        <f t="shared" si="14"/>
        <v>180723.90780223114</v>
      </c>
      <c r="F162" s="45">
        <f t="shared" si="15"/>
        <v>-12082014.36182664</v>
      </c>
      <c r="G162" s="46"/>
      <c r="H162" s="47">
        <f t="shared" si="16"/>
        <v>-79341.93636016273</v>
      </c>
      <c r="I162" s="43">
        <f t="shared" si="17"/>
        <v>-2077482.5884005097</v>
      </c>
      <c r="J162" s="43"/>
      <c r="K162" s="43"/>
      <c r="L162" s="34">
        <f t="shared" si="18"/>
        <v>101381.9714420684</v>
      </c>
    </row>
    <row r="163" spans="1:12" ht="15" thickBot="1">
      <c r="A163" s="43">
        <v>149</v>
      </c>
      <c r="B163" s="19"/>
      <c r="C163" s="20"/>
      <c r="D163" s="4"/>
      <c r="E163" s="21">
        <f t="shared" si="14"/>
        <v>181928.733854246</v>
      </c>
      <c r="F163" s="9">
        <f t="shared" si="15"/>
        <v>-12263943.095680885</v>
      </c>
      <c r="G163" s="3"/>
      <c r="H163" s="22">
        <f t="shared" si="16"/>
        <v>-80546.7624121776</v>
      </c>
      <c r="I163" s="4">
        <f t="shared" si="17"/>
        <v>-2158029.350812687</v>
      </c>
      <c r="J163" s="4"/>
      <c r="K163" s="4"/>
      <c r="L163" s="34">
        <f t="shared" si="18"/>
        <v>101381.9714420684</v>
      </c>
    </row>
    <row r="164" spans="1:12" ht="15" thickBot="1">
      <c r="A164" s="4">
        <v>150</v>
      </c>
      <c r="B164" s="42"/>
      <c r="C164" s="42"/>
      <c r="D164" s="43"/>
      <c r="E164" s="44">
        <f t="shared" si="14"/>
        <v>183141.59207994095</v>
      </c>
      <c r="F164" s="45">
        <f t="shared" si="15"/>
        <v>-12447084.687760826</v>
      </c>
      <c r="G164" s="46"/>
      <c r="H164" s="47">
        <f t="shared" si="16"/>
        <v>-81759.62063787256</v>
      </c>
      <c r="I164" s="43">
        <f t="shared" si="17"/>
        <v>-2239788.97145056</v>
      </c>
      <c r="J164" s="43"/>
      <c r="K164" s="43"/>
      <c r="L164" s="34">
        <f t="shared" si="18"/>
        <v>101381.9714420684</v>
      </c>
    </row>
    <row r="165" spans="1:12" ht="14.25">
      <c r="A165" s="4">
        <v>151</v>
      </c>
      <c r="B165" s="19"/>
      <c r="C165" s="20"/>
      <c r="D165" s="4"/>
      <c r="E165" s="21">
        <f t="shared" si="14"/>
        <v>184362.53602714057</v>
      </c>
      <c r="F165" s="9">
        <f t="shared" si="15"/>
        <v>-12631447.223787967</v>
      </c>
      <c r="G165" s="3"/>
      <c r="H165" s="22">
        <f t="shared" si="16"/>
        <v>-82980.56458507218</v>
      </c>
      <c r="I165" s="4">
        <f t="shared" si="17"/>
        <v>-2322769.536035632</v>
      </c>
      <c r="J165" s="4"/>
      <c r="K165" s="4"/>
      <c r="L165" s="34">
        <f t="shared" si="18"/>
        <v>101381.9714420684</v>
      </c>
    </row>
    <row r="166" spans="1:12" ht="15" thickBot="1">
      <c r="A166" s="43">
        <v>152</v>
      </c>
      <c r="B166" s="42"/>
      <c r="C166" s="42"/>
      <c r="D166" s="43"/>
      <c r="E166" s="44">
        <f t="shared" si="14"/>
        <v>185591.61960065487</v>
      </c>
      <c r="F166" s="45">
        <f t="shared" si="15"/>
        <v>-12817038.843388623</v>
      </c>
      <c r="G166" s="46"/>
      <c r="H166" s="47">
        <f t="shared" si="16"/>
        <v>-84209.64815858645</v>
      </c>
      <c r="I166" s="43">
        <f t="shared" si="17"/>
        <v>-2406979.1841942184</v>
      </c>
      <c r="J166" s="43"/>
      <c r="K166" s="43"/>
      <c r="L166" s="34">
        <f t="shared" si="18"/>
        <v>101381.9714420684</v>
      </c>
    </row>
    <row r="167" spans="1:12" ht="14.25">
      <c r="A167" s="4">
        <v>153</v>
      </c>
      <c r="B167" s="19"/>
      <c r="C167" s="20"/>
      <c r="D167" s="4"/>
      <c r="E167" s="21">
        <f t="shared" si="14"/>
        <v>186828.89706465922</v>
      </c>
      <c r="F167" s="9">
        <f t="shared" si="15"/>
        <v>-13003867.740453282</v>
      </c>
      <c r="G167" s="3"/>
      <c r="H167" s="22">
        <f t="shared" si="16"/>
        <v>-85446.92562259082</v>
      </c>
      <c r="I167" s="4">
        <f t="shared" si="17"/>
        <v>-2492426.109816809</v>
      </c>
      <c r="J167" s="4"/>
      <c r="K167" s="4"/>
      <c r="L167" s="34">
        <f t="shared" si="18"/>
        <v>101381.9714420684</v>
      </c>
    </row>
    <row r="168" spans="1:12" ht="15" thickBot="1">
      <c r="A168" s="4">
        <v>154</v>
      </c>
      <c r="B168" s="42"/>
      <c r="C168" s="42"/>
      <c r="D168" s="43"/>
      <c r="E168" s="44">
        <f t="shared" si="14"/>
        <v>188074.42304509028</v>
      </c>
      <c r="F168" s="45">
        <f t="shared" si="15"/>
        <v>-13191942.163498372</v>
      </c>
      <c r="G168" s="46"/>
      <c r="H168" s="47">
        <f t="shared" si="16"/>
        <v>-86692.45160302188</v>
      </c>
      <c r="I168" s="43">
        <f t="shared" si="17"/>
        <v>-2579118.561419831</v>
      </c>
      <c r="J168" s="43"/>
      <c r="K168" s="43"/>
      <c r="L168" s="34">
        <f t="shared" si="18"/>
        <v>101381.9714420684</v>
      </c>
    </row>
    <row r="169" spans="1:12" ht="15" thickBot="1">
      <c r="A169" s="43">
        <v>155</v>
      </c>
      <c r="B169" s="19"/>
      <c r="C169" s="20"/>
      <c r="D169" s="4"/>
      <c r="E169" s="21">
        <f t="shared" si="14"/>
        <v>189328.25253205752</v>
      </c>
      <c r="F169" s="9">
        <f t="shared" si="15"/>
        <v>-13381270.41603043</v>
      </c>
      <c r="G169" s="3"/>
      <c r="H169" s="22">
        <f t="shared" si="16"/>
        <v>-87946.28108998913</v>
      </c>
      <c r="I169" s="4">
        <f t="shared" si="17"/>
        <v>-2667064.84250982</v>
      </c>
      <c r="J169" s="4"/>
      <c r="K169" s="4"/>
      <c r="L169" s="34">
        <f t="shared" si="18"/>
        <v>101381.9714420684</v>
      </c>
    </row>
    <row r="170" spans="1:12" ht="15" thickBot="1">
      <c r="A170" s="4">
        <v>156</v>
      </c>
      <c r="B170" s="42"/>
      <c r="C170" s="42"/>
      <c r="D170" s="43"/>
      <c r="E170" s="44">
        <f t="shared" si="14"/>
        <v>190590.44088227127</v>
      </c>
      <c r="F170" s="45">
        <f t="shared" si="15"/>
        <v>-13571860.8569127</v>
      </c>
      <c r="G170" s="46"/>
      <c r="H170" s="47">
        <f t="shared" si="16"/>
        <v>-89208.46944020287</v>
      </c>
      <c r="I170" s="43">
        <f t="shared" si="17"/>
        <v>-2756273.311950023</v>
      </c>
      <c r="J170" s="43"/>
      <c r="K170" s="43"/>
      <c r="L170" s="34">
        <f t="shared" si="18"/>
        <v>101381.9714420684</v>
      </c>
    </row>
    <row r="171" spans="1:12" ht="14.25">
      <c r="A171" s="4">
        <v>157</v>
      </c>
      <c r="B171" s="19"/>
      <c r="C171" s="20"/>
      <c r="D171" s="4"/>
      <c r="E171" s="21">
        <f t="shared" si="14"/>
        <v>191861.0438214864</v>
      </c>
      <c r="F171" s="9">
        <f t="shared" si="15"/>
        <v>-13763721.900734186</v>
      </c>
      <c r="G171" s="3"/>
      <c r="H171" s="22">
        <f t="shared" si="16"/>
        <v>-90479.07237941801</v>
      </c>
      <c r="I171" s="4">
        <f t="shared" si="17"/>
        <v>-2846752.384329441</v>
      </c>
      <c r="J171" s="4"/>
      <c r="K171" s="4"/>
      <c r="L171" s="34">
        <f t="shared" si="18"/>
        <v>101381.9714420684</v>
      </c>
    </row>
    <row r="172" spans="1:12" ht="15" thickBot="1">
      <c r="A172" s="43">
        <v>158</v>
      </c>
      <c r="B172" s="42"/>
      <c r="C172" s="42"/>
      <c r="D172" s="43"/>
      <c r="E172" s="44">
        <f t="shared" si="14"/>
        <v>193140.11744696298</v>
      </c>
      <c r="F172" s="45">
        <f t="shared" si="15"/>
        <v>-13956862.018181149</v>
      </c>
      <c r="G172" s="46"/>
      <c r="H172" s="47">
        <f t="shared" si="16"/>
        <v>-91758.14600489457</v>
      </c>
      <c r="I172" s="43">
        <f t="shared" si="17"/>
        <v>-2938510.5303343358</v>
      </c>
      <c r="J172" s="43"/>
      <c r="K172" s="43"/>
      <c r="L172" s="34">
        <f t="shared" si="18"/>
        <v>101381.9714420684</v>
      </c>
    </row>
    <row r="173" spans="1:12" ht="14.25">
      <c r="A173" s="4">
        <v>159</v>
      </c>
      <c r="B173" s="19"/>
      <c r="C173" s="20"/>
      <c r="D173" s="4"/>
      <c r="E173" s="21">
        <f t="shared" si="14"/>
        <v>194427.71822994272</v>
      </c>
      <c r="F173" s="9">
        <f t="shared" si="15"/>
        <v>-14151289.736411091</v>
      </c>
      <c r="G173" s="3"/>
      <c r="H173" s="22">
        <f t="shared" si="16"/>
        <v>-93045.74678787432</v>
      </c>
      <c r="I173" s="4">
        <f t="shared" si="17"/>
        <v>-3031556.2771222102</v>
      </c>
      <c r="J173" s="4"/>
      <c r="K173" s="4"/>
      <c r="L173" s="34">
        <f t="shared" si="18"/>
        <v>101381.9714420684</v>
      </c>
    </row>
    <row r="174" spans="1:12" ht="15" thickBot="1">
      <c r="A174" s="4">
        <v>160</v>
      </c>
      <c r="B174" s="42"/>
      <c r="C174" s="42"/>
      <c r="D174" s="43"/>
      <c r="E174" s="44">
        <f t="shared" si="14"/>
        <v>195723.90301814233</v>
      </c>
      <c r="F174" s="45">
        <f t="shared" si="15"/>
        <v>-14347013.639429234</v>
      </c>
      <c r="G174" s="46"/>
      <c r="H174" s="47">
        <f t="shared" si="16"/>
        <v>-94341.93157607394</v>
      </c>
      <c r="I174" s="43">
        <f t="shared" si="17"/>
        <v>-3125898.2086982843</v>
      </c>
      <c r="J174" s="43"/>
      <c r="K174" s="43"/>
      <c r="L174" s="34">
        <f t="shared" si="18"/>
        <v>101381.9714420684</v>
      </c>
    </row>
    <row r="175" spans="1:12" ht="15" thickBot="1">
      <c r="A175" s="43">
        <v>161</v>
      </c>
      <c r="B175" s="19"/>
      <c r="C175" s="20"/>
      <c r="D175" s="4"/>
      <c r="E175" s="21">
        <f t="shared" si="14"/>
        <v>197028.72903826332</v>
      </c>
      <c r="F175" s="9">
        <f t="shared" si="15"/>
        <v>-14544042.368467497</v>
      </c>
      <c r="G175" s="3"/>
      <c r="H175" s="22">
        <f t="shared" si="16"/>
        <v>-95646.7575961949</v>
      </c>
      <c r="I175" s="4">
        <f t="shared" si="17"/>
        <v>-3221544.966294479</v>
      </c>
      <c r="J175" s="4"/>
      <c r="K175" s="4"/>
      <c r="L175" s="34">
        <f t="shared" si="18"/>
        <v>101381.9714420684</v>
      </c>
    </row>
    <row r="176" spans="1:12" ht="15" thickBot="1">
      <c r="A176" s="4">
        <v>162</v>
      </c>
      <c r="B176" s="42"/>
      <c r="C176" s="42"/>
      <c r="D176" s="43"/>
      <c r="E176" s="44">
        <f t="shared" si="14"/>
        <v>198342.2538985184</v>
      </c>
      <c r="F176" s="45">
        <f t="shared" si="15"/>
        <v>-14742384.622366015</v>
      </c>
      <c r="G176" s="46"/>
      <c r="H176" s="47">
        <f t="shared" si="16"/>
        <v>-96960.28245644999</v>
      </c>
      <c r="I176" s="43">
        <f t="shared" si="17"/>
        <v>-3318505.2487509293</v>
      </c>
      <c r="J176" s="43"/>
      <c r="K176" s="43"/>
      <c r="L176" s="34">
        <f t="shared" si="18"/>
        <v>101381.9714420684</v>
      </c>
    </row>
    <row r="177" spans="1:12" ht="14.25">
      <c r="A177" s="4">
        <v>163</v>
      </c>
      <c r="B177" s="19"/>
      <c r="C177" s="20"/>
      <c r="D177" s="4"/>
      <c r="E177" s="21">
        <f t="shared" si="14"/>
        <v>199664.5355911752</v>
      </c>
      <c r="F177" s="9">
        <f t="shared" si="15"/>
        <v>-14942049.15795719</v>
      </c>
      <c r="G177" s="3"/>
      <c r="H177" s="22">
        <f t="shared" si="16"/>
        <v>-98282.56414910678</v>
      </c>
      <c r="I177" s="4">
        <f t="shared" si="17"/>
        <v>-3416787.812900036</v>
      </c>
      <c r="J177" s="4"/>
      <c r="K177" s="4"/>
      <c r="L177" s="34">
        <f t="shared" si="18"/>
        <v>101381.9714420684</v>
      </c>
    </row>
    <row r="178" spans="1:12" ht="15" thickBot="1">
      <c r="A178" s="43">
        <v>164</v>
      </c>
      <c r="B178" s="42"/>
      <c r="C178" s="42"/>
      <c r="D178" s="43"/>
      <c r="E178" s="44">
        <f t="shared" si="14"/>
        <v>200995.63249511633</v>
      </c>
      <c r="F178" s="45">
        <f t="shared" si="15"/>
        <v>-15143044.790452307</v>
      </c>
      <c r="G178" s="46"/>
      <c r="H178" s="47">
        <f t="shared" si="16"/>
        <v>-99613.66105304794</v>
      </c>
      <c r="I178" s="43">
        <f t="shared" si="17"/>
        <v>-3516401.473953084</v>
      </c>
      <c r="J178" s="43"/>
      <c r="K178" s="43"/>
      <c r="L178" s="34">
        <f t="shared" si="18"/>
        <v>101381.9714420684</v>
      </c>
    </row>
    <row r="179" spans="1:12" ht="14.25">
      <c r="A179" s="4">
        <v>165</v>
      </c>
      <c r="B179" s="19"/>
      <c r="C179" s="20"/>
      <c r="D179" s="4"/>
      <c r="E179" s="21">
        <f t="shared" si="14"/>
        <v>202335.60337841714</v>
      </c>
      <c r="F179" s="9">
        <f t="shared" si="15"/>
        <v>-15345380.393830724</v>
      </c>
      <c r="G179" s="3"/>
      <c r="H179" s="22">
        <f t="shared" si="16"/>
        <v>-100953.63193634873</v>
      </c>
      <c r="I179" s="4">
        <f t="shared" si="17"/>
        <v>-3617355.1058894326</v>
      </c>
      <c r="J179" s="4"/>
      <c r="K179" s="4"/>
      <c r="L179" s="34">
        <f t="shared" si="18"/>
        <v>101381.9714420684</v>
      </c>
    </row>
    <row r="180" spans="1:12" ht="15" thickBot="1">
      <c r="A180" s="4">
        <v>166</v>
      </c>
      <c r="B180" s="42"/>
      <c r="C180" s="42"/>
      <c r="D180" s="43"/>
      <c r="E180" s="44">
        <f t="shared" si="14"/>
        <v>203684.50740093988</v>
      </c>
      <c r="F180" s="45">
        <f t="shared" si="15"/>
        <v>-15549064.901231663</v>
      </c>
      <c r="G180" s="46"/>
      <c r="H180" s="47">
        <f t="shared" si="16"/>
        <v>-102302.5359588715</v>
      </c>
      <c r="I180" s="43">
        <f t="shared" si="17"/>
        <v>-3719657.6418483043</v>
      </c>
      <c r="J180" s="43"/>
      <c r="K180" s="43"/>
      <c r="L180" s="34">
        <f t="shared" si="18"/>
        <v>101381.9714420684</v>
      </c>
    </row>
    <row r="181" spans="1:12" ht="15" thickBot="1">
      <c r="A181" s="43">
        <v>167</v>
      </c>
      <c r="B181" s="19"/>
      <c r="C181" s="20"/>
      <c r="D181" s="4"/>
      <c r="E181" s="21">
        <f t="shared" si="14"/>
        <v>205042.40411694616</v>
      </c>
      <c r="F181" s="9">
        <f t="shared" si="15"/>
        <v>-15754107.305348609</v>
      </c>
      <c r="G181" s="3"/>
      <c r="H181" s="22">
        <f t="shared" si="16"/>
        <v>-103660.43267487775</v>
      </c>
      <c r="I181" s="4">
        <f t="shared" si="17"/>
        <v>-3823318.074523182</v>
      </c>
      <c r="J181" s="4"/>
      <c r="K181" s="4"/>
      <c r="L181" s="34">
        <f t="shared" si="18"/>
        <v>101381.9714420684</v>
      </c>
    </row>
    <row r="182" spans="1:12" ht="15" thickBot="1">
      <c r="A182" s="4">
        <v>168</v>
      </c>
      <c r="B182" s="42"/>
      <c r="C182" s="42"/>
      <c r="D182" s="43"/>
      <c r="E182" s="44">
        <f t="shared" si="14"/>
        <v>206409.35347772582</v>
      </c>
      <c r="F182" s="45">
        <f t="shared" si="15"/>
        <v>-15960516.658826334</v>
      </c>
      <c r="G182" s="46"/>
      <c r="H182" s="47">
        <f t="shared" si="16"/>
        <v>-105027.3820356574</v>
      </c>
      <c r="I182" s="43">
        <f t="shared" si="17"/>
        <v>-3928345.4565588394</v>
      </c>
      <c r="J182" s="43"/>
      <c r="K182" s="43"/>
      <c r="L182" s="34">
        <f t="shared" si="18"/>
        <v>101381.9714420684</v>
      </c>
    </row>
    <row r="183" spans="1:12" ht="14.25">
      <c r="A183" s="4">
        <v>169</v>
      </c>
      <c r="B183" s="19"/>
      <c r="C183" s="20"/>
      <c r="D183" s="4"/>
      <c r="E183" s="21">
        <f t="shared" si="14"/>
        <v>207785.415834244</v>
      </c>
      <c r="F183" s="9">
        <f t="shared" si="15"/>
        <v>-16168302.074660579</v>
      </c>
      <c r="G183" s="3"/>
      <c r="H183" s="22">
        <f t="shared" si="16"/>
        <v>-106403.44439217557</v>
      </c>
      <c r="I183" s="4">
        <f t="shared" si="17"/>
        <v>-4034748.900951015</v>
      </c>
      <c r="J183" s="4"/>
      <c r="K183" s="4"/>
      <c r="L183" s="34">
        <f t="shared" si="18"/>
        <v>101381.9714420684</v>
      </c>
    </row>
    <row r="184" spans="1:12" ht="15" thickBot="1">
      <c r="A184" s="43">
        <v>170</v>
      </c>
      <c r="B184" s="42"/>
      <c r="C184" s="42"/>
      <c r="D184" s="43"/>
      <c r="E184" s="44">
        <f t="shared" si="14"/>
        <v>209170.6519398056</v>
      </c>
      <c r="F184" s="45">
        <f t="shared" si="15"/>
        <v>-16377472.726600384</v>
      </c>
      <c r="G184" s="46"/>
      <c r="H184" s="47">
        <f t="shared" si="16"/>
        <v>-107788.6804977372</v>
      </c>
      <c r="I184" s="43">
        <f t="shared" si="17"/>
        <v>-4142537.581448752</v>
      </c>
      <c r="J184" s="43"/>
      <c r="K184" s="43"/>
      <c r="L184" s="34">
        <f t="shared" si="18"/>
        <v>101381.9714420684</v>
      </c>
    </row>
    <row r="185" spans="1:12" ht="14.25">
      <c r="A185" s="4">
        <v>171</v>
      </c>
      <c r="B185" s="19"/>
      <c r="C185" s="20"/>
      <c r="D185" s="4"/>
      <c r="E185" s="21">
        <f t="shared" si="14"/>
        <v>210565.1229527376</v>
      </c>
      <c r="F185" s="9">
        <f t="shared" si="15"/>
        <v>-16588037.849553121</v>
      </c>
      <c r="G185" s="3"/>
      <c r="H185" s="22">
        <f t="shared" si="16"/>
        <v>-109183.15151066922</v>
      </c>
      <c r="I185" s="4">
        <f t="shared" si="17"/>
        <v>-4251720.732959421</v>
      </c>
      <c r="J185" s="4"/>
      <c r="K185" s="4"/>
      <c r="L185" s="34">
        <f t="shared" si="18"/>
        <v>101381.9714420684</v>
      </c>
    </row>
    <row r="186" spans="1:12" ht="15" thickBot="1">
      <c r="A186" s="4">
        <v>172</v>
      </c>
      <c r="B186" s="42"/>
      <c r="C186" s="42"/>
      <c r="D186" s="43"/>
      <c r="E186" s="44">
        <f t="shared" si="14"/>
        <v>211968.8904390892</v>
      </c>
      <c r="F186" s="45">
        <f t="shared" si="15"/>
        <v>-16800006.73999221</v>
      </c>
      <c r="G186" s="46"/>
      <c r="H186" s="47">
        <f t="shared" si="16"/>
        <v>-110586.91899702081</v>
      </c>
      <c r="I186" s="43">
        <f t="shared" si="17"/>
        <v>-4362307.651956442</v>
      </c>
      <c r="J186" s="43"/>
      <c r="K186" s="43"/>
      <c r="L186" s="34">
        <f t="shared" si="18"/>
        <v>101381.9714420684</v>
      </c>
    </row>
    <row r="187" spans="1:12" ht="15" thickBot="1">
      <c r="A187" s="43">
        <v>173</v>
      </c>
      <c r="B187" s="19"/>
      <c r="C187" s="20"/>
      <c r="D187" s="4"/>
      <c r="E187" s="21">
        <f t="shared" si="14"/>
        <v>213382.01637534978</v>
      </c>
      <c r="F187" s="9">
        <f t="shared" si="15"/>
        <v>-17013388.756367557</v>
      </c>
      <c r="G187" s="3"/>
      <c r="H187" s="22">
        <f t="shared" si="16"/>
        <v>-112000.04493328139</v>
      </c>
      <c r="I187" s="4">
        <f t="shared" si="17"/>
        <v>-4474307.696889724</v>
      </c>
      <c r="J187" s="4"/>
      <c r="K187" s="4"/>
      <c r="L187" s="34">
        <f t="shared" si="18"/>
        <v>101381.9714420684</v>
      </c>
    </row>
    <row r="188" spans="1:12" ht="15" thickBot="1">
      <c r="A188" s="4">
        <v>174</v>
      </c>
      <c r="B188" s="42"/>
      <c r="C188" s="42"/>
      <c r="D188" s="43"/>
      <c r="E188" s="44">
        <f t="shared" si="14"/>
        <v>214804.56315118546</v>
      </c>
      <c r="F188" s="45">
        <f t="shared" si="15"/>
        <v>-17228193.31951874</v>
      </c>
      <c r="G188" s="46"/>
      <c r="H188" s="47">
        <f t="shared" si="16"/>
        <v>-113422.59170911706</v>
      </c>
      <c r="I188" s="43">
        <f t="shared" si="17"/>
        <v>-4587730.288598841</v>
      </c>
      <c r="J188" s="43"/>
      <c r="K188" s="43"/>
      <c r="L188" s="34">
        <f t="shared" si="18"/>
        <v>101381.9714420684</v>
      </c>
    </row>
    <row r="189" spans="1:12" ht="14.25">
      <c r="A189" s="4">
        <v>175</v>
      </c>
      <c r="B189" s="19"/>
      <c r="C189" s="20"/>
      <c r="D189" s="4"/>
      <c r="E189" s="21">
        <f t="shared" si="14"/>
        <v>216236.59357219335</v>
      </c>
      <c r="F189" s="9">
        <f t="shared" si="15"/>
        <v>-17444429.913090933</v>
      </c>
      <c r="G189" s="3"/>
      <c r="H189" s="22">
        <f t="shared" si="16"/>
        <v>-114854.62213012495</v>
      </c>
      <c r="I189" s="4">
        <f t="shared" si="17"/>
        <v>-4702584.910728966</v>
      </c>
      <c r="J189" s="4"/>
      <c r="K189" s="4"/>
      <c r="L189" s="34">
        <f t="shared" si="18"/>
        <v>101381.9714420684</v>
      </c>
    </row>
    <row r="190" spans="1:12" ht="15" thickBot="1">
      <c r="A190" s="43">
        <v>176</v>
      </c>
      <c r="B190" s="42"/>
      <c r="C190" s="42"/>
      <c r="D190" s="43"/>
      <c r="E190" s="44">
        <f t="shared" si="14"/>
        <v>217678.17086267465</v>
      </c>
      <c r="F190" s="45">
        <f t="shared" si="15"/>
        <v>-17662108.083953608</v>
      </c>
      <c r="G190" s="46"/>
      <c r="H190" s="47">
        <f t="shared" si="16"/>
        <v>-116296.19942060624</v>
      </c>
      <c r="I190" s="43">
        <f t="shared" si="17"/>
        <v>-4818881.110149572</v>
      </c>
      <c r="J190" s="43"/>
      <c r="K190" s="43"/>
      <c r="L190" s="34">
        <f t="shared" si="18"/>
        <v>101381.9714420684</v>
      </c>
    </row>
    <row r="191" spans="1:12" ht="14.25">
      <c r="A191" s="4">
        <v>177</v>
      </c>
      <c r="B191" s="19"/>
      <c r="C191" s="20"/>
      <c r="D191" s="4"/>
      <c r="E191" s="21">
        <f t="shared" si="14"/>
        <v>219129.35866842582</v>
      </c>
      <c r="F191" s="9">
        <f t="shared" si="15"/>
        <v>-17881237.442622032</v>
      </c>
      <c r="G191" s="3"/>
      <c r="H191" s="22">
        <f t="shared" si="16"/>
        <v>-117747.3872263574</v>
      </c>
      <c r="I191" s="4">
        <f t="shared" si="17"/>
        <v>-4936628.497375929</v>
      </c>
      <c r="J191" s="4"/>
      <c r="K191" s="4"/>
      <c r="L191" s="34">
        <f t="shared" si="18"/>
        <v>101381.9714420684</v>
      </c>
    </row>
    <row r="192" spans="1:12" ht="15" thickBot="1">
      <c r="A192" s="4">
        <v>178</v>
      </c>
      <c r="B192" s="42"/>
      <c r="C192" s="42"/>
      <c r="D192" s="43"/>
      <c r="E192" s="44">
        <f t="shared" si="14"/>
        <v>220590.2210595486</v>
      </c>
      <c r="F192" s="45">
        <f t="shared" si="15"/>
        <v>-18101827.66368158</v>
      </c>
      <c r="G192" s="46"/>
      <c r="H192" s="47">
        <f t="shared" si="16"/>
        <v>-119208.2496174802</v>
      </c>
      <c r="I192" s="43">
        <f t="shared" si="17"/>
        <v>-5055836.7469934095</v>
      </c>
      <c r="J192" s="43"/>
      <c r="K192" s="43"/>
      <c r="L192" s="34">
        <f t="shared" si="18"/>
        <v>101381.9714420684</v>
      </c>
    </row>
    <row r="193" spans="1:12" ht="15" thickBot="1">
      <c r="A193" s="43">
        <v>179</v>
      </c>
      <c r="B193" s="19"/>
      <c r="C193" s="20"/>
      <c r="D193" s="4"/>
      <c r="E193" s="21">
        <f t="shared" si="14"/>
        <v>222060.82253327896</v>
      </c>
      <c r="F193" s="9">
        <f t="shared" si="15"/>
        <v>-18323888.48621486</v>
      </c>
      <c r="G193" s="3"/>
      <c r="H193" s="22">
        <f t="shared" si="16"/>
        <v>-120678.85109121056</v>
      </c>
      <c r="I193" s="4">
        <f t="shared" si="17"/>
        <v>-5176515.59808462</v>
      </c>
      <c r="J193" s="4"/>
      <c r="K193" s="4"/>
      <c r="L193" s="34">
        <f t="shared" si="18"/>
        <v>101381.9714420684</v>
      </c>
    </row>
    <row r="194" spans="1:12" ht="14.25">
      <c r="A194" s="4">
        <v>180</v>
      </c>
      <c r="B194" s="20"/>
      <c r="C194" s="20"/>
      <c r="D194" s="4"/>
      <c r="E194" s="21">
        <f t="shared" si="14"/>
        <v>223541.22801683412</v>
      </c>
      <c r="F194" s="9">
        <f t="shared" si="15"/>
        <v>-18547429.714231696</v>
      </c>
      <c r="G194" s="3"/>
      <c r="H194" s="22">
        <f t="shared" si="16"/>
        <v>-122159.25657476574</v>
      </c>
      <c r="I194" s="4">
        <f t="shared" si="17"/>
        <v>-5298674.854659386</v>
      </c>
      <c r="J194" s="4"/>
      <c r="K194" s="4"/>
      <c r="L194" s="34">
        <f t="shared" si="18"/>
        <v>101381.9714420684</v>
      </c>
    </row>
    <row r="195" ht="12.75">
      <c r="A195" s="48"/>
    </row>
    <row r="196" ht="12.75">
      <c r="A196" s="48"/>
    </row>
    <row r="197" ht="12.75">
      <c r="A197" s="48"/>
    </row>
    <row r="198" ht="12.75">
      <c r="A198" s="48"/>
    </row>
    <row r="199" ht="12.75">
      <c r="A199" s="48"/>
    </row>
  </sheetData>
  <sheetProtection/>
  <mergeCells count="6">
    <mergeCell ref="A6:K6"/>
    <mergeCell ref="C8:F8"/>
    <mergeCell ref="A11:B11"/>
    <mergeCell ref="C11:F11"/>
    <mergeCell ref="C12:F12"/>
    <mergeCell ref="H12:I12"/>
  </mergeCells>
  <conditionalFormatting sqref="F4:G5">
    <cfRule type="cellIs" priority="15" dxfId="0" operator="between" stopIfTrue="1">
      <formula>1</formula>
      <formula>$H$4</formula>
    </cfRule>
  </conditionalFormatting>
  <conditionalFormatting sqref="H4:I4">
    <cfRule type="cellIs" priority="14" dxfId="0" operator="between" stopIfTrue="1">
      <formula>1</formula>
      <formula>$J$4</formula>
    </cfRule>
  </conditionalFormatting>
  <conditionalFormatting sqref="F12:F13 F7:F10 G7:G15">
    <cfRule type="cellIs" priority="13" dxfId="0" operator="between" stopIfTrue="1">
      <formula>1</formula>
      <formula>$H$3</formula>
    </cfRule>
  </conditionalFormatting>
  <conditionalFormatting sqref="I7:I13 H12:H13">
    <cfRule type="cellIs" priority="12" dxfId="0" operator="between" stopIfTrue="1">
      <formula>1</formula>
      <formula>$J$3</formula>
    </cfRule>
  </conditionalFormatting>
  <conditionalFormatting sqref="H7:H10 I7:I15 J13:J15 J7:J11 H12:H194">
    <cfRule type="cellIs" priority="11" dxfId="0" operator="between" stopIfTrue="1">
      <formula>1</formula>
      <formula>$K$3</formula>
    </cfRule>
  </conditionalFormatting>
  <conditionalFormatting sqref="F4:F5">
    <cfRule type="cellIs" priority="10" dxfId="0" operator="between" stopIfTrue="1">
      <formula>1</formula>
      <formula>$G$4</formula>
    </cfRule>
  </conditionalFormatting>
  <conditionalFormatting sqref="F7 F12:F18">
    <cfRule type="cellIs" priority="9" dxfId="0" operator="between" stopIfTrue="1">
      <formula>1</formula>
      <formula>$G$3</formula>
    </cfRule>
  </conditionalFormatting>
  <conditionalFormatting sqref="H4:J5">
    <cfRule type="cellIs" priority="8" dxfId="0" operator="between" stopIfTrue="1">
      <formula>1</formula>
      <formula>$K$4</formula>
    </cfRule>
  </conditionalFormatting>
  <conditionalFormatting sqref="G7:H7">
    <cfRule type="cellIs" priority="7" dxfId="0" operator="between" stopIfTrue="1">
      <formula>1</formula>
      <formula>$I$7</formula>
    </cfRule>
  </conditionalFormatting>
  <conditionalFormatting sqref="G4:H5">
    <cfRule type="cellIs" priority="6" dxfId="0" operator="between" stopIfTrue="1">
      <formula>1</formula>
      <formula>$I$4</formula>
    </cfRule>
  </conditionalFormatting>
  <conditionalFormatting sqref="G12:G15 G7 H7:H194">
    <cfRule type="cellIs" priority="5" dxfId="0" operator="between" stopIfTrue="1">
      <formula>1</formula>
      <formula>$I$3</formula>
    </cfRule>
  </conditionalFormatting>
  <conditionalFormatting sqref="C8:C10 E7:F7">
    <cfRule type="cellIs" priority="4" dxfId="0" operator="between" stopIfTrue="1">
      <formula>1</formula>
      <formula>main!#REF!</formula>
    </cfRule>
  </conditionalFormatting>
  <conditionalFormatting sqref="F7:G7">
    <cfRule type="cellIs" priority="3" dxfId="0" operator="between" stopIfTrue="1">
      <formula>1</formula>
      <formula>$H$7</formula>
    </cfRule>
  </conditionalFormatting>
  <conditionalFormatting sqref="E4:E5">
    <cfRule type="cellIs" priority="2" dxfId="0" operator="between" stopIfTrue="1">
      <formula>1</formula>
      <formula>$F$4</formula>
    </cfRule>
  </conditionalFormatting>
  <conditionalFormatting sqref="E12:E13 E7:E10">
    <cfRule type="cellIs" priority="1" dxfId="0" operator="between" stopIfTrue="1">
      <formula>1</formula>
      <formula>$F$3</formula>
    </cfRule>
  </conditionalFormatting>
  <printOptions/>
  <pageMargins left="0.7" right="0.55" top="0.37" bottom="0.3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2020-09-09T03:43:21Z</dcterms:modified>
  <cp:category/>
  <cp:version/>
  <cp:contentType/>
  <cp:contentStatus/>
</cp:coreProperties>
</file>